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ユーザ作業用フォルダ\da0001（財務Ｇ）\04_個別ラインのおしごと\17_ホームページ\R5年度のおしごと\1財\01_決裁\18_231027　財政状況資料集修正（財務Gで決裁はとらない）\１.作業\2.HPからコピー→税財から送付されたデータとくっつけ\"/>
    </mc:Choice>
  </mc:AlternateContent>
  <xr:revisionPtr revIDLastSave="0" documentId="13_ncr:1_{1A495A66-491A-4560-8F38-7868F15F73BE}"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U38" i="10"/>
  <c r="C38" i="10"/>
  <c r="BE37" i="10"/>
  <c r="BE36" i="10"/>
  <c r="BE35" i="10"/>
  <c r="C34" i="10"/>
  <c r="C35" i="10" s="1"/>
  <c r="C36" i="10" s="1"/>
  <c r="C37" i="10" l="1"/>
  <c r="U34" i="10"/>
  <c r="U35" i="10" s="1"/>
  <c r="U36" i="10" s="1"/>
  <c r="U37" i="10" s="1"/>
  <c r="AM34" i="10"/>
  <c r="AM35" i="10" s="1"/>
  <c r="AM36" i="10" s="1"/>
  <c r="AM37" i="10" s="1"/>
  <c r="AM38"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<sst xmlns="http://schemas.openxmlformats.org/spreadsheetml/2006/main" count="1636" uniqueCount="661">
  <si>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</si>
  <si>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</si>
  <si>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</si>
  <si>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</si>
  <si>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</si>
  <si>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</si>
  <si>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</si>
  <si>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</si>
  <si>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</si>
  <si>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</si>
  <si>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</si>
  <si>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</si>
  <si>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</si>
  <si>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</si>
  <si>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</si>
  <si>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</si>
  <si>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</si>
  <si>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</si>
  <si>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</si>
  <si>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</si>
  <si>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</si>
  <si>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</si>
  <si>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</si>
  <si>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</si>
  <si>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</si>
  <si>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</si>
  <si>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</si>
  <si>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</si>
  <si>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</si>
  <si>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</si>
  <si>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</si>
  <si>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</si>
  <si>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</si>
  <si>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</si>
  <si>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</si>
  <si>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</si>
  <si>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</si>
  <si>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</si>
  <si>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</si>
  <si>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</si>
  <si>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</si>
  <si>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</si>
  <si>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</si>
  <si>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</si>
  <si>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</si>
  <si>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</si>
  <si>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</si>
  <si>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</si>
  <si>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</si>
  <si>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</si>
  <si>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</si>
  <si>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</si>
  <si>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</si>
  <si>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</si>
  <si>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</si>
  <si>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</si>
  <si>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</si>
  <si>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</si>
  <si>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</si>
  <si>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</si>
  <si>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</si>
  <si>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</si>
  <si>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</si>
  <si>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</si>
  <si>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</si>
  <si>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</si>
  <si>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</si>
  <si>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</si>
  <si>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</si>
  <si>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</si>
  <si>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</si>
  <si>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</si>
  <si>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</si>
  <si>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</si>
  <si>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</si>
  <si>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</si>
  <si>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</si>
  <si>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</si>
  <si>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</si>
  <si>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</si>
  <si>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</si>
  <si>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</si>
  <si>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</si>
  <si>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</si>
  <si>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</si>
  <si>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</si>
  <si>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</si>
  <si>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</si>
  <si>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</si>
  <si>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</si>
  <si>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</si>
  <si>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</si>
  <si>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</si>
  <si>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</si>
  <si>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</si>
  <si>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</si>
  <si>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</si>
  <si>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</si>
  <si>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</si>
  <si>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</si>
  <si>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</si>
  <si>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</si>
  <si>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</si>
  <si>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</si>
  <si>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</si>
  <si>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</si>
  <si>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</si>
  <si>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</si>
  <si>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</si>
  <si>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</si>
  <si>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</si>
  <si>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</si>
  <si>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</si>
  <si>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</si>
  <si>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</si>
  <si>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</si>
  <si>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</si>
  <si>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</si>
  <si>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</si>
  <si>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</si>
  <si>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</si>
  <si>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</si>
  <si>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</si>
  <si>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</si>
  <si>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</si>
  <si>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</si>
  <si>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</si>
  <si>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</si>
  <si>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</si>
  <si>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</si>
  <si>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</si>
  <si>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</si>
  <si>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</si>
  <si>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</si>
  <si>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</si>
  <si>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</si>
  <si>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</si>
  <si>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</si>
  <si>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</si>
  <si>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</si>
  <si>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</si>
  <si>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</si>
  <si>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</si>
  <si>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</si>
  <si>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</si>
  <si>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</si>
  <si>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</si>
  <si>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</si>
  <si>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</si>
  <si>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</si>
  <si>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</si>
  <si>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</si>
  <si>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</si>
  <si>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</si>
  <si>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</si>
  <si>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</si>
  <si>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</si>
  <si>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</si>
  <si>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</si>
  <si>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</si>
  <si>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</si>
  <si>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</si>
  <si>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</si>
  <si>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</si>
  <si>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</si>
  <si>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</si>
  <si>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</si>
  <si>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</si>
  <si>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</si>
  <si>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</si>
  <si>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</si>
  <si>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</si>
  <si>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</si>
  <si>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</si>
  <si>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</si>
  <si>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</si>
  <si>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</si>
  <si>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</si>
  <si>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</si>
  <si>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</si>
  <si>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</si>
  <si>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</si>
  <si>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</si>
  <si>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</si>
  <si>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</si>
  <si>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</si>
  <si>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</si>
  <si>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</si>
  <si>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</si>
  <si>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</si>
  <si>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</si>
  <si>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</si>
  <si>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</si>
  <si>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</si>
  <si>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</si>
  <si>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</si>
  <si>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</si>
  <si>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</si>
  <si>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</si>
  <si>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</si>
  <si>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</si>
  <si>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</si>
  <si>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</si>
  <si>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</si>
  <si>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</si>
  <si>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</si>
  <si>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</si>
  <si>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</si>
  <si>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</si>
  <si>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</si>
  <si>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</si>
  <si>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</si>
  <si>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</si>
  <si>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</si>
  <si>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</si>
  <si>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大阪府大阪市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</si>
  <si>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</si>
  <si>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</si>
  <si>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</si>
  <si>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</si>
  <si>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</si>
  <si>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</si>
  <si>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</si>
  <si>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</si>
  <si>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</si>
  <si>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</si>
  <si>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</si>
  <si>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</si>
  <si>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</si>
  <si>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</si>
  <si>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</si>
  <si>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</si>
  <si>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</si>
  <si>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</si>
  <si>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</si>
  <si>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</si>
  <si>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</si>
  <si>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</si>
  <si>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</si>
  <si>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</si>
  <si>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</si>
  <si>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</si>
  <si>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</si>
  <si>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</si>
  <si>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</si>
  <si>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</si>
  <si>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</si>
  <si>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</si>
  <si>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</si>
  <si>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</si>
  <si>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</si>
  <si>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</si>
  <si>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</si>
  <si>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</si>
  <si>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</si>
  <si>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</si>
  <si>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</si>
  <si>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</si>
  <si>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</si>
  <si>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</si>
  <si>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</si>
  <si>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</si>
  <si>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</si>
  <si>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</si>
  <si>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</si>
  <si>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</si>
  <si>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</si>
  <si>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</si>
  <si>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</si>
  <si>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</si>
  <si>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</si>
  <si>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</si>
  <si>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</si>
  <si>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</si>
  <si>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</si>
  <si>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</si>
  <si>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</si>
  <si>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</si>
  <si>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</si>
  <si>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</si>
  <si>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</si>
  <si>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</si>
  <si>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</si>
  <si>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</si>
  <si>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</si>
  <si>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</si>
  <si>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</si>
  <si>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</si>
  <si>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</si>
  <si>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</si>
  <si>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</si>
  <si>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</si>
  <si>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</si>
  <si>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</si>
  <si>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</si>
  <si>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</si>
  <si>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</si>
  <si>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</si>
  <si>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</si>
  <si>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</si>
  <si>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</si>
  <si>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</si>
  <si>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</si>
  <si>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</si>
  <si>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</si>
  <si>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</si>
  <si>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</si>
  <si>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</si>
  <si>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</si>
  <si>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</si>
  <si>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</si>
  <si>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</si>
  <si>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</si>
  <si>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</si>
  <si>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</si>
  <si>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</si>
  <si>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</si>
  <si>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</si>
  <si>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</si>
  <si>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</si>
  <si>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</si>
  <si>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</si>
  <si>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</si>
  <si>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</si>
  <si>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</si>
  <si>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</si>
  <si>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</si>
  <si>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</si>
  <si>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</si>
  <si>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</si>
  <si>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</si>
  <si>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</si>
  <si>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</si>
  <si>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</si>
  <si>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</si>
  <si>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</si>
  <si>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</si>
  <si>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</si>
  <si>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</si>
  <si>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</si>
  <si>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</si>
  <si>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交通</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</si>
  <si>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</si>
  <si>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</si>
  <si>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</si>
  <si>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</si>
  <si>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</si>
  <si>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</si>
  <si>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</si>
  <si>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</si>
  <si>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</si>
  <si>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</si>
  <si>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</si>
  <si>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</si>
  <si>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</si>
  <si>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</si>
  <si>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</si>
  <si>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</si>
  <si>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</si>
  <si>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</si>
  <si>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</si>
  <si>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</si>
  <si>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</si>
  <si>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</si>
  <si>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</si>
  <si>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</si>
  <si>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</si>
  <si>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</si>
  <si>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</si>
  <si>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</si>
  <si>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</si>
  <si>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大阪府大阪市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</si>
  <si>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</si>
  <si>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</si>
  <si>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</si>
  <si>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</si>
  <si>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</si>
  <si>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</si>
  <si>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</si>
  <si>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</si>
  <si>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</si>
  <si>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</si>
  <si>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</si>
  <si>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</si>
  <si>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</si>
  <si>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</si>
  <si>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</si>
  <si>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</si>
  <si>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</si>
  <si>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</si>
  <si>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</si>
  <si>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</si>
  <si>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母子父子寡婦福祉貸付資金会計</t>
    <phoneticPr fontId="5"/>
  </si>
  <si>
    <t>心身障害者扶養共済事業会計</t>
    <phoneticPr fontId="5"/>
  </si>
  <si>
    <t>-</t>
    <phoneticPr fontId="5"/>
  </si>
  <si>
    <t>公債費会計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</si>
  <si>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</si>
  <si>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</si>
  <si>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</si>
  <si>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</si>
  <si>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</si>
  <si>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</si>
  <si>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</si>
  <si>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</si>
  <si>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</si>
  <si>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</si>
  <si>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</si>
  <si>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</si>
  <si>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</si>
  <si>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</si>
  <si>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駐車場事業会計</t>
    <phoneticPr fontId="5"/>
  </si>
  <si>
    <t>-</t>
    <phoneticPr fontId="5"/>
  </si>
  <si>
    <t>国民健康保険事業会計</t>
    <phoneticPr fontId="5"/>
  </si>
  <si>
    <t>介護保険事業会計</t>
    <phoneticPr fontId="5"/>
  </si>
  <si>
    <t>後期高齢者医療事業会計</t>
    <phoneticPr fontId="5"/>
  </si>
  <si>
    <t>水道事業会計</t>
    <phoneticPr fontId="5"/>
  </si>
  <si>
    <t>工業用水道事業会計</t>
    <phoneticPr fontId="5"/>
  </si>
  <si>
    <t>中央卸売市場事業会計</t>
    <phoneticPr fontId="5"/>
  </si>
  <si>
    <t>下水道事業会計</t>
    <phoneticPr fontId="5"/>
  </si>
  <si>
    <t>港営事業会計</t>
    <phoneticPr fontId="5"/>
  </si>
  <si>
    <t>食肉市場事業会計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</si>
  <si>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</si>
  <si>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</si>
  <si>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</si>
  <si>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</si>
  <si>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</si>
  <si>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</si>
  <si>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</si>
  <si>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</si>
  <si>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</si>
  <si>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</si>
  <si>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</si>
  <si>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</si>
  <si>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</si>
  <si>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</si>
  <si>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</si>
  <si>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</si>
  <si>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</si>
  <si>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</si>
  <si>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</si>
  <si>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</si>
  <si>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</si>
  <si>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</si>
  <si>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</si>
  <si>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</si>
  <si>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</si>
  <si>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</si>
  <si>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</si>
  <si>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</si>
  <si>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</si>
  <si>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</si>
  <si>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</si>
  <si>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</si>
  <si>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</si>
  <si>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</si>
  <si>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</si>
  <si>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</si>
  <si>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</si>
  <si>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</si>
  <si>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</si>
  <si>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</si>
  <si>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</si>
  <si>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</si>
  <si>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</si>
  <si>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</si>
  <si>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</si>
  <si>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</si>
  <si>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</si>
  <si>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</si>
  <si>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</si>
  <si>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</si>
  <si>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</si>
  <si>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</si>
  <si>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</si>
  <si>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</si>
  <si>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</si>
  <si>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</si>
  <si>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</si>
  <si>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</si>
  <si>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</si>
  <si>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</si>
  <si>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</si>
  <si>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</si>
  <si>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中央卸売市場事業会計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</si>
  <si>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</si>
  <si>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食肉市場事業会計</t>
    <phoneticPr fontId="5"/>
  </si>
  <si>
    <t>-</t>
    <phoneticPr fontId="5"/>
  </si>
  <si>
    <t>(Ｆ)</t>
    <phoneticPr fontId="5"/>
  </si>
  <si>
    <t>水道事業会計</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</si>
  <si>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</si>
  <si>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</si>
  <si>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</si>
  <si>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</si>
  <si>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</si>
  <si>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</si>
  <si>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</si>
  <si>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</si>
  <si>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</si>
  <si>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</si>
  <si>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</si>
  <si>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</si>
  <si>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</si>
  <si>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</si>
  <si>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</si>
  <si>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</si>
  <si>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</si>
  <si>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</si>
  <si>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</si>
  <si>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</si>
  <si>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</si>
  <si>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</si>
  <si>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</si>
  <si>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</si>
  <si>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</si>
  <si>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</si>
  <si>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</si>
  <si>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</si>
  <si>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</si>
  <si>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</si>
  <si>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</si>
  <si>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</si>
  <si>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</si>
  <si>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</si>
  <si>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</si>
  <si>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</si>
  <si>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</si>
  <si>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</si>
  <si>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</si>
  <si>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</si>
  <si>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</si>
  <si>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</si>
  <si>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</si>
  <si>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</si>
  <si>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</si>
  <si>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</si>
  <si>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</si>
  <si>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</si>
  <si>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</si>
  <si>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</si>
  <si>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</si>
  <si>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</si>
  <si>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</si>
  <si>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</si>
  <si>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</si>
  <si>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</si>
  <si>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</si>
  <si>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</si>
  <si>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</si>
  <si>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</si>
  <si>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</si>
  <si>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</si>
  <si>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</si>
  <si>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</si>
  <si>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</si>
  <si>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</si>
  <si>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</si>
  <si>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</si>
  <si>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</si>
  <si>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</si>
  <si>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</si>
  <si>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</si>
  <si>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</si>
  <si>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</si>
  <si>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</si>
  <si>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</si>
  <si>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</si>
  <si>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</si>
  <si>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</si>
  <si>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</si>
  <si>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</si>
  <si>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</si>
  <si>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</si>
  <si>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</si>
  <si>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</si>
  <si>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</si>
  <si>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0.42</t>
  </si>
  <si>
    <t>▲ 0.30</t>
  </si>
  <si>
    <t>下水道事業会計</t>
  </si>
  <si>
    <t>一般会計</t>
  </si>
  <si>
    <t>水道事業会計</t>
  </si>
  <si>
    <t>中央卸売市場事業会計</t>
  </si>
  <si>
    <t>工業用水道事業会計</t>
  </si>
  <si>
    <t>国民健康保険事業会計</t>
  </si>
  <si>
    <t>後期高齢者医療事業会計</t>
  </si>
  <si>
    <t>介護保険事業会計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</si>
  <si>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</si>
  <si>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</si>
  <si>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</si>
  <si>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</si>
  <si>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</si>
  <si>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</si>
  <si>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</si>
  <si>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</si>
  <si>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</si>
  <si>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法適用企業</t>
  </si>
  <si>
    <t>法非適用企業</t>
  </si>
  <si>
    <t>関西広域連合</t>
    <rPh sb="0" eb="2">
      <t>カンサイ</t>
    </rPh>
    <rPh sb="2" eb="4">
      <t>コウイキ</t>
    </rPh>
    <rPh sb="4" eb="6">
      <t>レンゴウ</t>
    </rPh>
    <phoneticPr fontId="5"/>
  </si>
  <si>
    <t>大阪府後期高齢者医療広域連合（一般会計）</t>
  </si>
  <si>
    <t>大阪府後期高齢者医療広域連合（後期高齢者医療特別会計）</t>
  </si>
  <si>
    <t xml:space="preserve">淀川左岸水防事務組合  </t>
    <rPh sb="2" eb="3">
      <t>ヒダリ</t>
    </rPh>
    <phoneticPr fontId="5"/>
  </si>
  <si>
    <t>淀川右岸水防事務組合</t>
    <rPh sb="2" eb="3">
      <t>ミギ</t>
    </rPh>
    <phoneticPr fontId="5"/>
  </si>
  <si>
    <t>大和川右岸水防事務組合</t>
    <rPh sb="0" eb="3">
      <t>ヤマトガワ</t>
    </rPh>
    <rPh sb="3" eb="4">
      <t>ミギ</t>
    </rPh>
    <phoneticPr fontId="5"/>
  </si>
  <si>
    <t>大阪広域環境施設組合</t>
    <rPh sb="0" eb="2">
      <t>オオサカ</t>
    </rPh>
    <rPh sb="2" eb="4">
      <t>コウイキ</t>
    </rPh>
    <rPh sb="4" eb="6">
      <t>カンキョウ</t>
    </rPh>
    <rPh sb="6" eb="8">
      <t>シセツ</t>
    </rPh>
    <rPh sb="8" eb="10">
      <t>クミアイ</t>
    </rPh>
    <phoneticPr fontId="3"/>
  </si>
  <si>
    <t>大阪市高速電気軌道（株）</t>
  </si>
  <si>
    <t>（株）大阪メトロサービス</t>
  </si>
  <si>
    <t>大阪地下街（株）</t>
  </si>
  <si>
    <t>（株）大阪メトロアドエラ</t>
  </si>
  <si>
    <t>ＴＵＣＫＮＡＬ（株）</t>
    <rPh sb="8" eb="9">
      <t>カブ</t>
    </rPh>
    <phoneticPr fontId="2"/>
  </si>
  <si>
    <t>大阪シティバス（株）</t>
  </si>
  <si>
    <t>（公大）大阪</t>
    <rPh sb="1" eb="2">
      <t>オオヤケ</t>
    </rPh>
    <phoneticPr fontId="2"/>
  </si>
  <si>
    <t>（大）大阪</t>
  </si>
  <si>
    <t>（地独）大阪市博物館機構</t>
  </si>
  <si>
    <t>（地独）大阪産業技術研究所</t>
  </si>
  <si>
    <t>（株）大阪城ホール</t>
  </si>
  <si>
    <t>（株）大阪市開発公社</t>
  </si>
  <si>
    <t>（株）大阪鶴見フラワーセンター</t>
  </si>
  <si>
    <t>大阪市商業振興企画（株）</t>
  </si>
  <si>
    <t>（公財）大阪国際交流センター</t>
  </si>
  <si>
    <t>（公財）関西・大阪二十一世紀協会</t>
  </si>
  <si>
    <t>アジア太平洋トレードセンター（株）</t>
  </si>
  <si>
    <t>ｱｼﾞｱ太平洋トレードセンター（株）</t>
  </si>
  <si>
    <t>（一財）大阪市文化財協会</t>
  </si>
  <si>
    <t>（公財）大阪府暴力追放推進センター</t>
  </si>
  <si>
    <t>（一財）アジア・太平洋人権情報センター</t>
  </si>
  <si>
    <t>関西高速鉄道（株）</t>
    <rPh sb="0" eb="4">
      <t>カンサイ</t>
    </rPh>
    <rPh sb="4" eb="6">
      <t>テツドウ</t>
    </rPh>
    <rPh sb="7" eb="8">
      <t>カブ</t>
    </rPh>
    <phoneticPr fontId="2"/>
  </si>
  <si>
    <t>中之島高速鉄道（株）</t>
  </si>
  <si>
    <t>大阪外環状鉄道（株）</t>
  </si>
  <si>
    <t>西大阪高速鉄道（株）</t>
  </si>
  <si>
    <t>（株）湊町開発センター</t>
  </si>
  <si>
    <t>関西国際空港土地保有（株）</t>
    <rPh sb="0" eb="4">
      <t>カンサイコクサイ</t>
    </rPh>
    <rPh sb="4" eb="6">
      <t>クウコウ</t>
    </rPh>
    <rPh sb="6" eb="10">
      <t>トチホユウ</t>
    </rPh>
    <rPh sb="10" eb="13">
      <t>カブ</t>
    </rPh>
    <phoneticPr fontId="2"/>
  </si>
  <si>
    <t>（地独）大阪健康安全基盤研究所</t>
  </si>
  <si>
    <t>（地独）大阪市民病院機構</t>
  </si>
  <si>
    <t>（公財）大阪市救急医療事業団</t>
  </si>
  <si>
    <t>大阪市街地開発（株）</t>
  </si>
  <si>
    <t>大阪市住宅供給公社</t>
  </si>
  <si>
    <t>クリスタ長堀（株）</t>
  </si>
  <si>
    <t>クリアウォーターOSAKA（株）</t>
  </si>
  <si>
    <t>（地独）天王寺動物園</t>
    <rPh sb="1" eb="3">
      <t>チドク</t>
    </rPh>
    <rPh sb="4" eb="7">
      <t>テンノウジ</t>
    </rPh>
    <rPh sb="7" eb="10">
      <t>ドウブツエン</t>
    </rPh>
    <phoneticPr fontId="2"/>
  </si>
  <si>
    <t>大阪港埠頭（株）</t>
  </si>
  <si>
    <t>（株）大阪港トランスポートシステム</t>
  </si>
  <si>
    <t>阪神国際港湾（株）</t>
  </si>
  <si>
    <t>大阪港埠頭ターミナル（株）</t>
  </si>
  <si>
    <t>（株）大阪水道総合サービス</t>
  </si>
  <si>
    <t>（公財）大阪国際平和センター</t>
  </si>
  <si>
    <t>〇</t>
    <phoneticPr fontId="2"/>
  </si>
  <si>
    <t>地域活性化事業基金</t>
    <rPh sb="0" eb="5">
      <t>チイキカッセイカ</t>
    </rPh>
    <rPh sb="5" eb="9">
      <t>ジギョウキキン</t>
    </rPh>
    <phoneticPr fontId="5"/>
  </si>
  <si>
    <t>土地区画整理事業基金</t>
    <rPh sb="0" eb="4">
      <t>トチクカク</t>
    </rPh>
    <rPh sb="4" eb="6">
      <t>セイリ</t>
    </rPh>
    <rPh sb="6" eb="8">
      <t>ジギョウ</t>
    </rPh>
    <rPh sb="8" eb="10">
      <t>キキン</t>
    </rPh>
    <phoneticPr fontId="5"/>
  </si>
  <si>
    <t>都市整備事業基金</t>
    <rPh sb="0" eb="4">
      <t>トシセイビ</t>
    </rPh>
    <rPh sb="4" eb="8">
      <t>ジギョウキキン</t>
    </rPh>
    <phoneticPr fontId="5"/>
  </si>
  <si>
    <t>交通政策基金</t>
    <rPh sb="0" eb="6">
      <t>コウツウセイサクキキン</t>
    </rPh>
    <phoneticPr fontId="5"/>
  </si>
  <si>
    <t>教育振興基金</t>
    <rPh sb="0" eb="6">
      <t>キョウイクシンコウキキン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</si>
  <si>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</si>
  <si>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</si>
  <si>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令和３年度については、将来負担比率は充当可能財源等が将来負担額を上回り、比率なしとなっている。
　また、本市では、高度経済成長期を中心に多種多様な公共施設の整備を進め、膨大な量の施設を保有しているため、市設建築物については「資産流動化プロジェクト施設チーム」による総合的な有効活用、インフラ施設については長寿命化を基本とした効率的な維持管理を実施している。こうした取組もあり、有形固定資産減価償却率は類似団体平均を下回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</si>
  <si>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</si>
  <si>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</si>
  <si>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</si>
  <si>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</si>
  <si>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</si>
  <si>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</si>
  <si>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３年度については、将来負担比率は充当可能財源等が将来負担額を上回り、比率なしとなっており、実質公債費比率は地方債残高の減少や金利の低下に伴う利子の減などにより毎年度着実に改善しており、引き続き類似団体平均を下回っ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</si>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</sst>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游ゴシック"/>
      <family val="2"/>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xf numFmtId="0" fontId="40"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3" fillId="0" borderId="7"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1" fillId="0" borderId="0" xfId="1" applyAlignment="1">
      <alignment vertical="center"/>
    </xf>
    <xf numFmtId="177" fontId="13" fillId="0" borderId="6" xfId="21" applyNumberFormat="1" applyFont="1" applyFill="1" applyBorder="1" applyAlignment="1" applyProtection="1">
      <alignment horizontal="right" vertical="center" shrinkToFit="1"/>
    </xf>
    <xf numFmtId="177" fontId="13" fillId="0" borderId="51" xfId="21" applyNumberFormat="1" applyFont="1" applyFill="1" applyBorder="1" applyAlignment="1" applyProtection="1">
      <alignment horizontal="right" vertical="center" shrinkToFit="1"/>
    </xf>
    <xf numFmtId="177" fontId="13" fillId="0" borderId="22" xfId="21" applyNumberFormat="1" applyFont="1" applyFill="1" applyBorder="1" applyAlignment="1" applyProtection="1">
      <alignment horizontal="right" vertical="center" shrinkToFit="1"/>
      <protection locked="0"/>
    </xf>
    <xf numFmtId="177" fontId="13" fillId="0" borderId="21" xfId="21" applyNumberFormat="1" applyFont="1" applyFill="1" applyBorder="1" applyAlignment="1" applyProtection="1">
      <alignment horizontal="right" vertical="center" shrinkToFit="1"/>
      <protection locked="0"/>
    </xf>
    <xf numFmtId="177" fontId="13" fillId="0" borderId="35" xfId="21" applyNumberFormat="1" applyFont="1" applyFill="1" applyBorder="1" applyAlignment="1" applyProtection="1">
      <alignment horizontal="right" vertical="center" shrinkToFit="1"/>
      <protection locked="0"/>
    </xf>
    <xf numFmtId="177" fontId="13" fillId="0" borderId="34" xfId="21" applyNumberFormat="1" applyFont="1" applyFill="1" applyBorder="1" applyAlignment="1" applyProtection="1">
      <alignment horizontal="right" vertical="center" shrinkToFit="1"/>
      <protection locked="0"/>
    </xf>
    <xf numFmtId="177" fontId="13" fillId="0" borderId="35" xfId="21" applyNumberFormat="1" applyFont="1" applyFill="1" applyBorder="1" applyAlignment="1" applyProtection="1">
      <alignment horizontal="right" vertical="center" shrinkToFit="1"/>
    </xf>
    <xf numFmtId="177" fontId="13" fillId="0" borderId="34" xfId="21" applyNumberFormat="1" applyFont="1" applyFill="1" applyBorder="1" applyAlignment="1" applyProtection="1">
      <alignment horizontal="right" vertical="center" shrinkToFit="1"/>
    </xf>
    <xf numFmtId="177" fontId="13" fillId="0" borderId="16" xfId="21" applyNumberFormat="1" applyFont="1" applyFill="1" applyBorder="1" applyAlignment="1" applyProtection="1">
      <alignment horizontal="right" vertical="center" shrinkToFit="1"/>
    </xf>
    <xf numFmtId="177" fontId="13" fillId="0" borderId="15" xfId="21" applyNumberFormat="1" applyFont="1" applyFill="1" applyBorder="1" applyAlignment="1" applyProtection="1">
      <alignment horizontal="right" vertical="center" shrinkToFit="1"/>
    </xf>
    <xf numFmtId="177" fontId="13" fillId="0" borderId="10" xfId="21" applyNumberFormat="1" applyFont="1" applyFill="1" applyBorder="1" applyAlignment="1" applyProtection="1">
      <alignment horizontal="right" vertical="center" shrinkToFit="1"/>
    </xf>
    <xf numFmtId="177" fontId="13" fillId="0" borderId="5" xfId="21" applyNumberFormat="1" applyFont="1" applyFill="1" applyBorder="1" applyAlignment="1" applyProtection="1">
      <alignment horizontal="right" vertical="center" shrinkToFit="1"/>
    </xf>
    <xf numFmtId="0" fontId="15" fillId="4" borderId="6" xfId="21" applyFont="1" applyFill="1" applyBorder="1" applyAlignment="1">
      <alignment horizontal="center" vertical="center"/>
    </xf>
    <xf numFmtId="0" fontId="15" fillId="4" borderId="5" xfId="21" applyFont="1" applyFill="1" applyBorder="1" applyAlignment="1">
      <alignment horizontal="center" vertical="center"/>
    </xf>
    <xf numFmtId="0" fontId="3" fillId="0" borderId="0" xfId="1" applyFont="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 2" xfId="21" xr:uid="{00000000-0005-0000-0000-000006000000}"/>
    <cellStyle name="標準 4_APAHO401600" xfId="1" xr:uid="{00000000-0005-0000-0000-000007000000}"/>
    <cellStyle name="標準 4_APAHO4019001" xfId="4" xr:uid="{00000000-0005-0000-0000-000008000000}"/>
    <cellStyle name="標準 4_ZJ08_022012_青森市_2010" xfId="3" xr:uid="{00000000-0005-0000-0000-000009000000}"/>
    <cellStyle name="標準 6" xfId="8" xr:uid="{00000000-0005-0000-0000-00000A000000}"/>
    <cellStyle name="標準 6 2" xfId="20"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DDA9B896-5EBB-4063-B2FC-149B2510F546}"/>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F9B8-4CFC-A9F3-AADA46605A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42834</c:v>
                </c:pt>
                <c:pt idx="1">
                  <c:v>44777</c:v>
                </c:pt>
                <c:pt idx="2">
                  <c:v>57260</c:v>
                </c:pt>
                <c:pt idx="3">
                  <c:v>64777</c:v>
                </c:pt>
                <c:pt idx="4">
                  <c:v>78083</c:v>
                </c:pt>
              </c:numCache>
            </c:numRef>
          </c:val>
          <c:smooth val="0"/>
          <c:extLst>
            <c:ext xmlns:c16="http://schemas.microsoft.com/office/drawing/2014/chart" uri="{C3380CC4-5D6E-409C-BE32-E72D297353CC}">
              <c16:uniqueId val="{00000001-F9B8-4CFC-A9F3-AADA46605A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0.05</c:v>
                </c:pt>
                <c:pt idx="1">
                  <c:v>0.05</c:v>
                </c:pt>
                <c:pt idx="2">
                  <c:v>0.31</c:v>
                </c:pt>
                <c:pt idx="3">
                  <c:v>1.51</c:v>
                </c:pt>
                <c:pt idx="4">
                  <c:v>3.42</c:v>
                </c:pt>
              </c:numCache>
            </c:numRef>
          </c:val>
          <c:extLst>
            <c:ext xmlns:c16="http://schemas.microsoft.com/office/drawing/2014/chart" uri="{C3380CC4-5D6E-409C-BE32-E72D297353CC}">
              <c16:uniqueId val="{00000000-382E-4F3A-A46B-578B3341C4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19.21</c:v>
                </c:pt>
                <c:pt idx="1">
                  <c:v>18.829999999999998</c:v>
                </c:pt>
                <c:pt idx="2">
                  <c:v>18.97</c:v>
                </c:pt>
                <c:pt idx="3">
                  <c:v>19.239999999999998</c:v>
                </c:pt>
                <c:pt idx="4">
                  <c:v>23.65</c:v>
                </c:pt>
              </c:numCache>
            </c:numRef>
          </c:val>
          <c:extLst>
            <c:ext xmlns:c16="http://schemas.microsoft.com/office/drawing/2014/chart" uri="{C3380CC4-5D6E-409C-BE32-E72D297353CC}">
              <c16:uniqueId val="{00000001-382E-4F3A-A46B-578B3341C4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-0.42</c:v>
                </c:pt>
                <c:pt idx="1">
                  <c:v>-0.3</c:v>
                </c:pt>
                <c:pt idx="2">
                  <c:v>0.4</c:v>
                </c:pt>
                <c:pt idx="3">
                  <c:v>1.75</c:v>
                </c:pt>
                <c:pt idx="4">
                  <c:v>7.13</c:v>
                </c:pt>
              </c:numCache>
            </c:numRef>
          </c:val>
          <c:smooth val="0"/>
          <c:extLst>
            <c:ext xmlns:c16="http://schemas.microsoft.com/office/drawing/2014/chart" uri="{C3380CC4-5D6E-409C-BE32-E72D297353CC}">
              <c16:uniqueId val="{00000002-382E-4F3A-A46B-578B3341C4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0.23</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0-F7D6-4B86-875F-B0B97AE5D0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D6-4B86-875F-B0B97AE5D048}"/>
            </c:ext>
          </c:extLst>
        </c:ser>
        <c:ser>
          <c:idx val="2"/>
          <c:order val="2"/>
          <c:tx>
            <c:strRef>
              <c:f>データシート!$A$29</c:f>
              <c:strCache>
                <c:ptCount val="1"/>
                <c:pt idx="0">
                  <c:v>介護保険事業会計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0.08</c:v>
                </c:pt>
                <c:pt idx="2">
                  <c:v>#N/A</c:v>
                </c:pt>
                <c:pt idx="3">
                  <c:v>0.48</c:v>
                </c:pt>
                <c:pt idx="4">
                  <c:v>#N/A</c:v>
                </c:pt>
                <c:pt idx="5">
                  <c:v>0.34</c:v>
                </c:pt>
                <c:pt idx="6">
                  <c:v>#N/A</c:v>
                </c:pt>
                <c:pt idx="7">
                  <c:v>0.44</c:v>
                </c:pt>
                <c:pt idx="8">
                  <c:v>#N/A</c:v>
                </c:pt>
                <c:pt idx="9">
                  <c:v>0.13</c:v>
                </c:pt>
              </c:numCache>
            </c:numRef>
          </c:val>
          <c:extLst>
            <c:ext xmlns:c16="http://schemas.microsoft.com/office/drawing/2014/chart" uri="{C3380CC4-5D6E-409C-BE32-E72D297353CC}">
              <c16:uniqueId val="{00000002-F7D6-4B86-875F-B0B97AE5D048}"/>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0.16</c:v>
                </c:pt>
                <c:pt idx="2">
                  <c:v>#N/A</c:v>
                </c:pt>
                <c:pt idx="3">
                  <c:v>0.17</c:v>
                </c:pt>
                <c:pt idx="4">
                  <c:v>#N/A</c:v>
                </c:pt>
                <c:pt idx="5">
                  <c:v>0.17</c:v>
                </c:pt>
                <c:pt idx="6">
                  <c:v>#N/A</c:v>
                </c:pt>
                <c:pt idx="7">
                  <c:v>0.18</c:v>
                </c:pt>
                <c:pt idx="8">
                  <c:v>#N/A</c:v>
                </c:pt>
                <c:pt idx="9">
                  <c:v>0.18</c:v>
                </c:pt>
              </c:numCache>
            </c:numRef>
          </c:val>
          <c:extLst>
            <c:ext xmlns:c16="http://schemas.microsoft.com/office/drawing/2014/chart" uri="{C3380CC4-5D6E-409C-BE32-E72D297353CC}">
              <c16:uniqueId val="{00000003-F7D6-4B86-875F-B0B97AE5D048}"/>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0.19</c:v>
                </c:pt>
                <c:pt idx="2">
                  <c:v>#N/A</c:v>
                </c:pt>
                <c:pt idx="3">
                  <c:v>0.26</c:v>
                </c:pt>
                <c:pt idx="4">
                  <c:v>#N/A</c:v>
                </c:pt>
                <c:pt idx="5">
                  <c:v>0.19</c:v>
                </c:pt>
                <c:pt idx="6">
                  <c:v>#N/A</c:v>
                </c:pt>
                <c:pt idx="7">
                  <c:v>0.35</c:v>
                </c:pt>
                <c:pt idx="8">
                  <c:v>#N/A</c:v>
                </c:pt>
                <c:pt idx="9">
                  <c:v>0.26</c:v>
                </c:pt>
              </c:numCache>
            </c:numRef>
          </c:val>
          <c:extLst>
            <c:ext xmlns:c16="http://schemas.microsoft.com/office/drawing/2014/chart" uri="{C3380CC4-5D6E-409C-BE32-E72D297353CC}">
              <c16:uniqueId val="{00000004-F7D6-4B86-875F-B0B97AE5D048}"/>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0.78</c:v>
                </c:pt>
                <c:pt idx="2">
                  <c:v>#N/A</c:v>
                </c:pt>
                <c:pt idx="3">
                  <c:v>0.66</c:v>
                </c:pt>
                <c:pt idx="4">
                  <c:v>#N/A</c:v>
                </c:pt>
                <c:pt idx="5">
                  <c:v>0.69</c:v>
                </c:pt>
                <c:pt idx="6">
                  <c:v>#N/A</c:v>
                </c:pt>
                <c:pt idx="7">
                  <c:v>0.7</c:v>
                </c:pt>
                <c:pt idx="8">
                  <c:v>#N/A</c:v>
                </c:pt>
                <c:pt idx="9">
                  <c:v>0.7</c:v>
                </c:pt>
              </c:numCache>
            </c:numRef>
          </c:val>
          <c:extLst>
            <c:ext xmlns:c16="http://schemas.microsoft.com/office/drawing/2014/chart" uri="{C3380CC4-5D6E-409C-BE32-E72D297353CC}">
              <c16:uniqueId val="{00000005-F7D6-4B86-875F-B0B97AE5D048}"/>
            </c:ext>
          </c:extLst>
        </c:ser>
        <c:ser>
          <c:idx val="6"/>
          <c:order val="6"/>
          <c:tx>
            <c:strRef>
              <c:f>データシート!$A$33</c:f>
              <c:strCache>
                <c:ptCount val="1"/>
                <c:pt idx="0">
                  <c:v>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0.62</c:v>
                </c:pt>
                <c:pt idx="2">
                  <c:v>#N/A</c:v>
                </c:pt>
                <c:pt idx="3">
                  <c:v>0.76</c:v>
                </c:pt>
                <c:pt idx="4">
                  <c:v>#N/A</c:v>
                </c:pt>
                <c:pt idx="5">
                  <c:v>0.97</c:v>
                </c:pt>
                <c:pt idx="6">
                  <c:v>#N/A</c:v>
                </c:pt>
                <c:pt idx="7">
                  <c:v>1.01</c:v>
                </c:pt>
                <c:pt idx="8">
                  <c:v>#N/A</c:v>
                </c:pt>
                <c:pt idx="9">
                  <c:v>1</c:v>
                </c:pt>
              </c:numCache>
            </c:numRef>
          </c:val>
          <c:extLst>
            <c:ext xmlns:c16="http://schemas.microsoft.com/office/drawing/2014/chart" uri="{C3380CC4-5D6E-409C-BE32-E72D297353CC}">
              <c16:uniqueId val="{00000006-F7D6-4B86-875F-B0B97AE5D04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4.53</c:v>
                </c:pt>
                <c:pt idx="2">
                  <c:v>#N/A</c:v>
                </c:pt>
                <c:pt idx="3">
                  <c:v>4.84</c:v>
                </c:pt>
                <c:pt idx="4">
                  <c:v>#N/A</c:v>
                </c:pt>
                <c:pt idx="5">
                  <c:v>4.51</c:v>
                </c:pt>
                <c:pt idx="6">
                  <c:v>#N/A</c:v>
                </c:pt>
                <c:pt idx="7">
                  <c:v>3.95</c:v>
                </c:pt>
                <c:pt idx="8">
                  <c:v>#N/A</c:v>
                </c:pt>
                <c:pt idx="9">
                  <c:v>3.33</c:v>
                </c:pt>
              </c:numCache>
            </c:numRef>
          </c:val>
          <c:extLst>
            <c:ext xmlns:c16="http://schemas.microsoft.com/office/drawing/2014/chart" uri="{C3380CC4-5D6E-409C-BE32-E72D297353CC}">
              <c16:uniqueId val="{00000007-F7D6-4B86-875F-B0B97AE5D04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0.04</c:v>
                </c:pt>
                <c:pt idx="2">
                  <c:v>#N/A</c:v>
                </c:pt>
                <c:pt idx="3">
                  <c:v>0.05</c:v>
                </c:pt>
                <c:pt idx="4">
                  <c:v>#N/A</c:v>
                </c:pt>
                <c:pt idx="5">
                  <c:v>0.31</c:v>
                </c:pt>
                <c:pt idx="6">
                  <c:v>#N/A</c:v>
                </c:pt>
                <c:pt idx="7">
                  <c:v>1.5</c:v>
                </c:pt>
                <c:pt idx="8">
                  <c:v>#N/A</c:v>
                </c:pt>
                <c:pt idx="9">
                  <c:v>3.42</c:v>
                </c:pt>
              </c:numCache>
            </c:numRef>
          </c:val>
          <c:extLst>
            <c:ext xmlns:c16="http://schemas.microsoft.com/office/drawing/2014/chart" uri="{C3380CC4-5D6E-409C-BE32-E72D297353CC}">
              <c16:uniqueId val="{00000008-F7D6-4B86-875F-B0B97AE5D048}"/>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3.87</c:v>
                </c:pt>
                <c:pt idx="2">
                  <c:v>#N/A</c:v>
                </c:pt>
                <c:pt idx="3">
                  <c:v>4.32</c:v>
                </c:pt>
                <c:pt idx="4">
                  <c:v>#N/A</c:v>
                </c:pt>
                <c:pt idx="5">
                  <c:v>4.67</c:v>
                </c:pt>
                <c:pt idx="6">
                  <c:v>#N/A</c:v>
                </c:pt>
                <c:pt idx="7">
                  <c:v>4.55</c:v>
                </c:pt>
                <c:pt idx="8">
                  <c:v>#N/A</c:v>
                </c:pt>
                <c:pt idx="9">
                  <c:v>4.4000000000000004</c:v>
                </c:pt>
              </c:numCache>
            </c:numRef>
          </c:val>
          <c:extLst>
            <c:ext xmlns:c16="http://schemas.microsoft.com/office/drawing/2014/chart" uri="{C3380CC4-5D6E-409C-BE32-E72D297353CC}">
              <c16:uniqueId val="{00000009-F7D6-4B86-875F-B0B97AE5D0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197595</c:v>
                </c:pt>
                <c:pt idx="5">
                  <c:v>192279</c:v>
                </c:pt>
                <c:pt idx="8">
                  <c:v>188754</c:v>
                </c:pt>
                <c:pt idx="11">
                  <c:v>181883</c:v>
                </c:pt>
                <c:pt idx="14">
                  <c:v>179749</c:v>
                </c:pt>
              </c:numCache>
            </c:numRef>
          </c:val>
          <c:extLst>
            <c:ext xmlns:c16="http://schemas.microsoft.com/office/drawing/2014/chart" uri="{C3380CC4-5D6E-409C-BE32-E72D297353CC}">
              <c16:uniqueId val="{00000000-D755-4086-B891-0A72E83589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55-4086-B891-0A72E83589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9504</c:v>
                </c:pt>
                <c:pt idx="3">
                  <c:v>9777</c:v>
                </c:pt>
                <c:pt idx="6">
                  <c:v>10345</c:v>
                </c:pt>
                <c:pt idx="9">
                  <c:v>11126</c:v>
                </c:pt>
                <c:pt idx="12">
                  <c:v>11259</c:v>
                </c:pt>
              </c:numCache>
            </c:numRef>
          </c:val>
          <c:extLst>
            <c:ext xmlns:c16="http://schemas.microsoft.com/office/drawing/2014/chart" uri="{C3380CC4-5D6E-409C-BE32-E72D297353CC}">
              <c16:uniqueId val="{00000002-D755-4086-B891-0A72E83589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1421</c:v>
                </c:pt>
                <c:pt idx="3">
                  <c:v>944</c:v>
                </c:pt>
                <c:pt idx="6">
                  <c:v>844</c:v>
                </c:pt>
                <c:pt idx="9">
                  <c:v>644</c:v>
                </c:pt>
                <c:pt idx="12">
                  <c:v>600</c:v>
                </c:pt>
              </c:numCache>
            </c:numRef>
          </c:val>
          <c:extLst>
            <c:ext xmlns:c16="http://schemas.microsoft.com/office/drawing/2014/chart" uri="{C3380CC4-5D6E-409C-BE32-E72D297353CC}">
              <c16:uniqueId val="{00000003-D755-4086-B891-0A72E83589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28678</c:v>
                </c:pt>
                <c:pt idx="3">
                  <c:v>24087</c:v>
                </c:pt>
                <c:pt idx="6">
                  <c:v>20839</c:v>
                </c:pt>
                <c:pt idx="9">
                  <c:v>20211</c:v>
                </c:pt>
                <c:pt idx="12">
                  <c:v>19394</c:v>
                </c:pt>
              </c:numCache>
            </c:numRef>
          </c:val>
          <c:extLst>
            <c:ext xmlns:c16="http://schemas.microsoft.com/office/drawing/2014/chart" uri="{C3380CC4-5D6E-409C-BE32-E72D297353CC}">
              <c16:uniqueId val="{00000004-D755-4086-B891-0A72E83589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90869</c:v>
                </c:pt>
                <c:pt idx="3">
                  <c:v>90622</c:v>
                </c:pt>
                <c:pt idx="6">
                  <c:v>85856</c:v>
                </c:pt>
                <c:pt idx="9">
                  <c:v>78418</c:v>
                </c:pt>
                <c:pt idx="12">
                  <c:v>73890</c:v>
                </c:pt>
              </c:numCache>
            </c:numRef>
          </c:val>
          <c:extLst>
            <c:ext xmlns:c16="http://schemas.microsoft.com/office/drawing/2014/chart" uri="{C3380CC4-5D6E-409C-BE32-E72D297353CC}">
              <c16:uniqueId val="{00000005-D755-4086-B891-0A72E83589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55-4086-B891-0A72E83589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91416</c:v>
                </c:pt>
                <c:pt idx="3">
                  <c:v>98356</c:v>
                </c:pt>
                <c:pt idx="6">
                  <c:v>87690</c:v>
                </c:pt>
                <c:pt idx="9">
                  <c:v>85236</c:v>
                </c:pt>
                <c:pt idx="12">
                  <c:v>85463</c:v>
                </c:pt>
              </c:numCache>
            </c:numRef>
          </c:val>
          <c:extLst>
            <c:ext xmlns:c16="http://schemas.microsoft.com/office/drawing/2014/chart" uri="{C3380CC4-5D6E-409C-BE32-E72D297353CC}">
              <c16:uniqueId val="{00000007-D755-4086-B891-0A72E83589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24293</c:v>
                </c:pt>
                <c:pt idx="2">
                  <c:v>#N/A</c:v>
                </c:pt>
                <c:pt idx="3">
                  <c:v>#N/A</c:v>
                </c:pt>
                <c:pt idx="4">
                  <c:v>31507</c:v>
                </c:pt>
                <c:pt idx="5">
                  <c:v>#N/A</c:v>
                </c:pt>
                <c:pt idx="6">
                  <c:v>#N/A</c:v>
                </c:pt>
                <c:pt idx="7">
                  <c:v>16820</c:v>
                </c:pt>
                <c:pt idx="8">
                  <c:v>#N/A</c:v>
                </c:pt>
                <c:pt idx="9">
                  <c:v>#N/A</c:v>
                </c:pt>
                <c:pt idx="10">
                  <c:v>13752</c:v>
                </c:pt>
                <c:pt idx="11">
                  <c:v>#N/A</c:v>
                </c:pt>
                <c:pt idx="12">
                  <c:v>#N/A</c:v>
                </c:pt>
                <c:pt idx="13">
                  <c:v>10857</c:v>
                </c:pt>
                <c:pt idx="14">
                  <c:v>#N/A</c:v>
                </c:pt>
              </c:numCache>
            </c:numRef>
          </c:val>
          <c:smooth val="0"/>
          <c:extLst>
            <c:ext xmlns:c16="http://schemas.microsoft.com/office/drawing/2014/chart" uri="{C3380CC4-5D6E-409C-BE32-E72D297353CC}">
              <c16:uniqueId val="{00000008-D755-4086-B891-0A72E83589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1388561</c:v>
                </c:pt>
                <c:pt idx="5">
                  <c:v>1383105</c:v>
                </c:pt>
                <c:pt idx="8">
                  <c:v>1370027</c:v>
                </c:pt>
                <c:pt idx="11">
                  <c:v>1353105</c:v>
                </c:pt>
                <c:pt idx="14">
                  <c:v>1365738</c:v>
                </c:pt>
              </c:numCache>
            </c:numRef>
          </c:val>
          <c:extLst>
            <c:ext xmlns:c16="http://schemas.microsoft.com/office/drawing/2014/chart" uri="{C3380CC4-5D6E-409C-BE32-E72D297353CC}">
              <c16:uniqueId val="{00000000-A9F1-47F9-ADA5-199C82542E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802848</c:v>
                </c:pt>
                <c:pt idx="5">
                  <c:v>775725</c:v>
                </c:pt>
                <c:pt idx="8">
                  <c:v>761513</c:v>
                </c:pt>
                <c:pt idx="11">
                  <c:v>786137</c:v>
                </c:pt>
                <c:pt idx="14">
                  <c:v>819578</c:v>
                </c:pt>
              </c:numCache>
            </c:numRef>
          </c:val>
          <c:extLst>
            <c:ext xmlns:c16="http://schemas.microsoft.com/office/drawing/2014/chart" uri="{C3380CC4-5D6E-409C-BE32-E72D297353CC}">
              <c16:uniqueId val="{00000001-A9F1-47F9-ADA5-199C82542E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1357768</c:v>
                </c:pt>
                <c:pt idx="5">
                  <c:v>967903</c:v>
                </c:pt>
                <c:pt idx="8">
                  <c:v>966191</c:v>
                </c:pt>
                <c:pt idx="11">
                  <c:v>897658</c:v>
                </c:pt>
                <c:pt idx="14">
                  <c:v>908767</c:v>
                </c:pt>
              </c:numCache>
            </c:numRef>
          </c:val>
          <c:extLst>
            <c:ext xmlns:c16="http://schemas.microsoft.com/office/drawing/2014/chart" uri="{C3380CC4-5D6E-409C-BE32-E72D297353CC}">
              <c16:uniqueId val="{00000002-A9F1-47F9-ADA5-199C82542E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F1-47F9-ADA5-199C82542E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F1-47F9-ADA5-199C82542E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31652</c:v>
                </c:pt>
                <c:pt idx="3">
                  <c:v>29793</c:v>
                </c:pt>
                <c:pt idx="6">
                  <c:v>27323</c:v>
                </c:pt>
                <c:pt idx="9">
                  <c:v>25578</c:v>
                </c:pt>
                <c:pt idx="12">
                  <c:v>23832</c:v>
                </c:pt>
              </c:numCache>
            </c:numRef>
          </c:val>
          <c:extLst>
            <c:ext xmlns:c16="http://schemas.microsoft.com/office/drawing/2014/chart" uri="{C3380CC4-5D6E-409C-BE32-E72D297353CC}">
              <c16:uniqueId val="{00000005-A9F1-47F9-ADA5-199C82542E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238982</c:v>
                </c:pt>
                <c:pt idx="3">
                  <c:v>239730</c:v>
                </c:pt>
                <c:pt idx="6">
                  <c:v>234245</c:v>
                </c:pt>
                <c:pt idx="9">
                  <c:v>229242</c:v>
                </c:pt>
                <c:pt idx="12">
                  <c:v>216730</c:v>
                </c:pt>
              </c:numCache>
            </c:numRef>
          </c:val>
          <c:extLst>
            <c:ext xmlns:c16="http://schemas.microsoft.com/office/drawing/2014/chart" uri="{C3380CC4-5D6E-409C-BE32-E72D297353CC}">
              <c16:uniqueId val="{00000006-A9F1-47F9-ADA5-199C82542E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9344</c:v>
                </c:pt>
                <c:pt idx="3">
                  <c:v>8849</c:v>
                </c:pt>
                <c:pt idx="6">
                  <c:v>8091</c:v>
                </c:pt>
                <c:pt idx="9">
                  <c:v>8515</c:v>
                </c:pt>
                <c:pt idx="12">
                  <c:v>7959</c:v>
                </c:pt>
              </c:numCache>
            </c:numRef>
          </c:val>
          <c:extLst>
            <c:ext xmlns:c16="http://schemas.microsoft.com/office/drawing/2014/chart" uri="{C3380CC4-5D6E-409C-BE32-E72D297353CC}">
              <c16:uniqueId val="{00000007-A9F1-47F9-ADA5-199C82542E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308633</c:v>
                </c:pt>
                <c:pt idx="3">
                  <c:v>308783</c:v>
                </c:pt>
                <c:pt idx="6">
                  <c:v>289885</c:v>
                </c:pt>
                <c:pt idx="9">
                  <c:v>282245</c:v>
                </c:pt>
                <c:pt idx="12">
                  <c:v>280491</c:v>
                </c:pt>
              </c:numCache>
            </c:numRef>
          </c:val>
          <c:extLst>
            <c:ext xmlns:c16="http://schemas.microsoft.com/office/drawing/2014/chart" uri="{C3380CC4-5D6E-409C-BE32-E72D297353CC}">
              <c16:uniqueId val="{00000008-A9F1-47F9-ADA5-199C82542E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109016</c:v>
                </c:pt>
                <c:pt idx="3">
                  <c:v>99424</c:v>
                </c:pt>
                <c:pt idx="6">
                  <c:v>88277</c:v>
                </c:pt>
                <c:pt idx="9">
                  <c:v>77408</c:v>
                </c:pt>
                <c:pt idx="12">
                  <c:v>66268</c:v>
                </c:pt>
              </c:numCache>
            </c:numRef>
          </c:val>
          <c:extLst>
            <c:ext xmlns:c16="http://schemas.microsoft.com/office/drawing/2014/chart" uri="{C3380CC4-5D6E-409C-BE32-E72D297353CC}">
              <c16:uniqueId val="{00000009-A9F1-47F9-ADA5-199C82542E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3330875</c:v>
                </c:pt>
                <c:pt idx="3">
                  <c:v>2785361</c:v>
                </c:pt>
                <c:pt idx="6">
                  <c:v>2625777</c:v>
                </c:pt>
                <c:pt idx="9">
                  <c:v>2454823</c:v>
                </c:pt>
                <c:pt idx="12">
                  <c:v>2360740</c:v>
                </c:pt>
              </c:numCache>
            </c:numRef>
          </c:val>
          <c:extLst>
            <c:ext xmlns:c16="http://schemas.microsoft.com/office/drawing/2014/chart" uri="{C3380CC4-5D6E-409C-BE32-E72D297353CC}">
              <c16:uniqueId val="{0000000A-A9F1-47F9-ADA5-199C82542E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479324</c:v>
                </c:pt>
                <c:pt idx="2">
                  <c:v>#N/A</c:v>
                </c:pt>
                <c:pt idx="3">
                  <c:v>#N/A</c:v>
                </c:pt>
                <c:pt idx="4">
                  <c:v>345207</c:v>
                </c:pt>
                <c:pt idx="5">
                  <c:v>#N/A</c:v>
                </c:pt>
                <c:pt idx="6">
                  <c:v>#N/A</c:v>
                </c:pt>
                <c:pt idx="7">
                  <c:v>175868</c:v>
                </c:pt>
                <c:pt idx="8">
                  <c:v>#N/A</c:v>
                </c:pt>
                <c:pt idx="9">
                  <c:v>#N/A</c:v>
                </c:pt>
                <c:pt idx="10">
                  <c:v>40910</c:v>
                </c:pt>
                <c:pt idx="11">
                  <c:v>#N/A</c:v>
                </c:pt>
                <c:pt idx="12">
                  <c:v>#N/A</c:v>
                </c:pt>
                <c:pt idx="13">
                  <c:v>0</c:v>
                </c:pt>
                <c:pt idx="14">
                  <c:v>#N/A</c:v>
                </c:pt>
              </c:numCache>
            </c:numRef>
          </c:val>
          <c:smooth val="0"/>
          <c:extLst>
            <c:ext xmlns:c16="http://schemas.microsoft.com/office/drawing/2014/chart" uri="{C3380CC4-5D6E-409C-BE32-E72D297353CC}">
              <c16:uniqueId val="{0000000B-A9F1-47F9-ADA5-199C82542E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
          <c:y val="7.775E-2"/>
          <c:w val="0.89124999999999999"/>
          <c:h val="0.85850000000000004"/>
        </c:manualLayout>
      </c:layout>
      <c:barChart>
        <c:barDir val="col"/>
        <c:grouping val="stacked"/>
        <c:varyColors val="0"/>
        <c:ser>
          <c:idx val="2"/>
          <c:order val="0"/>
          <c:tx>
            <c:v>財政調整基金</c:v>
          </c:tx>
          <c:spPr>
            <a:pattFill prst="pct70">
              <a:fgClr>
                <a:srgbClr val="843C0C"/>
              </a:fgClr>
              <a:bgClr>
                <a:schemeClr val="bg1"/>
              </a:bgClr>
            </a:pattFill>
            <a:ln w="3175">
              <a:noFill/>
              <a:prstDash val="solid"/>
            </a:ln>
          </c:spPr>
          <c:invertIfNegative val="0"/>
          <c:cat>
            <c:strLit>
              <c:ptCount val="3"/>
              <c:pt idx="0">
                <c:v>R01</c:v>
              </c:pt>
              <c:pt idx="1">
                <c:v>R02</c:v>
              </c:pt>
              <c:pt idx="2">
                <c:v>R03</c:v>
              </c:pt>
            </c:strLit>
          </c:cat>
          <c:val>
            <c:numLit>
              <c:formatCode>General</c:formatCode>
              <c:ptCount val="3"/>
              <c:pt idx="0">
                <c:v>161606</c:v>
              </c:pt>
              <c:pt idx="1">
                <c:v>166382</c:v>
              </c:pt>
              <c:pt idx="2">
                <c:v>212731</c:v>
              </c:pt>
            </c:numLit>
          </c:val>
          <c:extLst>
            <c:ext xmlns:c16="http://schemas.microsoft.com/office/drawing/2014/chart" uri="{C3380CC4-5D6E-409C-BE32-E72D297353CC}">
              <c16:uniqueId val="{00000000-ECA5-4259-B800-4780081EC966}"/>
            </c:ext>
          </c:extLst>
        </c:ser>
        <c:ser>
          <c:idx val="0"/>
          <c:order val="1"/>
          <c:tx>
            <c:v>減債基金</c:v>
          </c:tx>
          <c:spPr>
            <a:pattFill prst="smGrid">
              <a:fgClr>
                <a:srgbClr val="FF66CC"/>
              </a:fgClr>
              <a:bgClr>
                <a:schemeClr val="bg1"/>
              </a:bgClr>
            </a:pattFill>
            <a:ln w="3175">
              <a:noFill/>
              <a:prstDash val="solid"/>
            </a:ln>
          </c:spPr>
          <c:invertIfNegative val="0"/>
          <c:cat>
            <c:strLit>
              <c:ptCount val="3"/>
              <c:pt idx="0">
                <c:v>R01</c:v>
              </c:pt>
              <c:pt idx="1">
                <c:v>R02</c:v>
              </c:pt>
              <c:pt idx="2">
                <c:v>R03</c:v>
              </c:pt>
            </c:strLit>
          </c:cat>
          <c:val>
            <c:numLit>
              <c:formatCode>General</c:formatCode>
              <c:ptCount val="3"/>
              <c:pt idx="0">
                <c:v>0</c:v>
              </c:pt>
              <c:pt idx="1">
                <c:v>0</c:v>
              </c:pt>
              <c:pt idx="2">
                <c:v>0</c:v>
              </c:pt>
            </c:numLit>
          </c:val>
          <c:extLst>
            <c:ext xmlns:c16="http://schemas.microsoft.com/office/drawing/2014/chart" uri="{C3380CC4-5D6E-409C-BE32-E72D297353CC}">
              <c16:uniqueId val="{00000001-ECA5-4259-B800-4780081EC966}"/>
            </c:ext>
          </c:extLst>
        </c:ser>
        <c:ser>
          <c:idx val="1"/>
          <c:order val="2"/>
          <c:tx>
            <c:v>その他特定目的基金</c:v>
          </c:tx>
          <c:spPr>
            <a:solidFill>
              <a:srgbClr val="2E75B6"/>
            </a:solidFill>
            <a:ln w="6350">
              <a:noFill/>
            </a:ln>
          </c:spPr>
          <c:invertIfNegative val="0"/>
          <c:cat>
            <c:strLit>
              <c:ptCount val="3"/>
              <c:pt idx="0">
                <c:v>R01</c:v>
              </c:pt>
              <c:pt idx="1">
                <c:v>R02</c:v>
              </c:pt>
              <c:pt idx="2">
                <c:v>R03</c:v>
              </c:pt>
            </c:strLit>
          </c:cat>
          <c:val>
            <c:numLit>
              <c:formatCode>General</c:formatCode>
              <c:ptCount val="3"/>
              <c:pt idx="0">
                <c:v>64677</c:v>
              </c:pt>
              <c:pt idx="1">
                <c:v>64905</c:v>
              </c:pt>
              <c:pt idx="2">
                <c:v>64328</c:v>
              </c:pt>
            </c:numLit>
          </c:val>
          <c:extLst>
            <c:ext xmlns:c16="http://schemas.microsoft.com/office/drawing/2014/chart" uri="{C3380CC4-5D6E-409C-BE32-E72D297353CC}">
              <c16:uniqueId val="{00000002-ECA5-4259-B800-4780081EC966}"/>
            </c:ext>
          </c:extLst>
        </c:ser>
        <c:dLbls>
          <c:showLegendKey val="0"/>
          <c:showVal val="0"/>
          <c:showCatName val="0"/>
          <c:showSerName val="0"/>
          <c:showPercent val="0"/>
          <c:showBubbleSize val="0"/>
        </c:dLbls>
        <c:gapWidth val="120"/>
        <c:overlap val="100"/>
        <c:axId val="916334962"/>
        <c:axId val="1818011532"/>
      </c:barChart>
      <c:catAx>
        <c:axId val="916334962"/>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rot="0" vert="horz"/>
          <a:lstStyle/>
          <a:p>
            <a:pPr>
              <a:defRPr lang="en-US" sz="1600" b="1" i="0" u="none" baseline="0">
                <a:solidFill>
                  <a:srgbClr val="000000"/>
                </a:solidFill>
                <a:latin typeface="ＭＳ ゴシック"/>
                <a:ea typeface="ＭＳ ゴシック"/>
                <a:cs typeface="ＭＳ ゴシック"/>
              </a:defRPr>
            </a:pPr>
            <a:endParaRPr lang="ja-JP"/>
          </a:p>
        </c:txPr>
        <c:crossAx val="1818011532"/>
        <c:crosses val="autoZero"/>
        <c:auto val="1"/>
        <c:lblAlgn val="ctr"/>
        <c:lblOffset val="100"/>
        <c:tickLblSkip val="1"/>
        <c:noMultiLvlLbl val="0"/>
      </c:catAx>
      <c:valAx>
        <c:axId val="1818011532"/>
        <c:scaling>
          <c:orientation val="minMax"/>
        </c:scaling>
        <c:delete val="0"/>
        <c:axPos val="l"/>
        <c:majorGridlines>
          <c:spPr>
            <a:ln w="3175" cap="flat" cmpd="sng">
              <a:solidFill>
                <a:srgbClr val="000000"/>
              </a:solidFill>
              <a:prstDash val="solid"/>
            </a:ln>
          </c:spPr>
        </c:majorGridlines>
        <c:numFmt formatCode="#,##0;&quot;▲ &quot;#,##0" sourceLinked="0"/>
        <c:majorTickMark val="in"/>
        <c:minorTickMark val="none"/>
        <c:tickLblPos val="nextTo"/>
        <c:spPr>
          <a:ln w="3175" cap="flat" cmpd="sng">
            <a:solidFill>
              <a:srgbClr val="000000"/>
            </a:solidFill>
            <a:prstDash val="solid"/>
          </a:ln>
        </c:spPr>
        <c:txPr>
          <a:bodyPr rot="0" vert="horz"/>
          <a:lstStyle/>
          <a:p>
            <a:pPr>
              <a:defRPr lang="en-US" sz="1600" b="0" i="0" u="none" baseline="0">
                <a:solidFill>
                  <a:srgbClr val="000000"/>
                </a:solidFill>
                <a:latin typeface="ＭＳ ゴシック"/>
                <a:ea typeface="ＭＳ ゴシック"/>
                <a:cs typeface="ＭＳ ゴシック"/>
              </a:defRPr>
            </a:pPr>
            <a:endParaRPr lang="ja-JP"/>
          </a:p>
        </c:txPr>
        <c:crossAx val="916334962"/>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{D6D2E507-8E3C-4AF4-B5CB-13C65798CA02}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ADA-4833-A30A-3DB4C86B50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{E07BF76D-01F5-47C0-A895-CEAFD7CC5B96}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DA-4833-A30A-3DB4C86B50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{1848522F-B2BE-4EEC-93DB-C4B423717D75}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DA-4833-A30A-3DB4C86B50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{206BA082-8422-449C-A7B1-F23F94CA3C85}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DA-4833-A30A-3DB4C86B50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{A7D0FA05-8995-4D2E-A310-865733E674E9}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DA-4833-A30A-3DB4C86B506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{AF1A0C50-C18D-4B0D-956F-B84ECF5916B3}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ADA-4833-A30A-3DB4C86B506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{BB5FE0FF-9DCA-4609-8E4E-3FF711017048}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ADA-4833-A30A-3DB4C86B506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{C4304EEF-FEFB-4A55-8884-A5D37B0BB347}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ADA-4833-A30A-3DB4C86B506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{D2B31692-A572-498B-9B57-8672A0CED10C}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ADA-4833-A30A-3DB4C86B50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56</c:v>
                </c:pt>
                <c:pt idx="16">
                  <c:v>57.6</c:v>
                </c:pt>
                <c:pt idx="24">
                  <c:v>59</c:v>
                </c:pt>
                <c:pt idx="32">
                  <c:v>60.4</c:v>
                </c:pt>
              </c:numCache>
            </c:numRef>
          </c:xVal>
          <c:yVal>
            <c:numRef>
              <c:f>公会計指標分析・財政指標組合せ分析表!$BP$51:$DC$51</c:f>
              <c:numCache>
                <c:formatCode>#,##0.0;"▲ "#,##0.0</c:formatCode>
                <c:ptCount val="40"/>
                <c:pt idx="0">
                  <c:v>65.2</c:v>
                </c:pt>
                <c:pt idx="8">
                  <c:v>46.4</c:v>
                </c:pt>
                <c:pt idx="16">
                  <c:v>23.5</c:v>
                </c:pt>
                <c:pt idx="24">
                  <c:v>5.3</c:v>
                </c:pt>
              </c:numCache>
            </c:numRef>
          </c:yVal>
          <c:smooth val="0"/>
          <c:extLst>
            <c:ext xmlns:c16="http://schemas.microsoft.com/office/drawing/2014/chart" uri="{C3380CC4-5D6E-409C-BE32-E72D297353CC}">
              <c16:uniqueId val="{00000009-7ADA-4833-A30A-3DB4C86B50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{21353B1B-6F1F-4C24-8643-EC88641BFEE5}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ADA-4833-A30A-3DB4C86B50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{0BA01261-8DDA-4521-85C7-63AE616CD703}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DA-4833-A30A-3DB4C86B50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{9AB55AAA-E31B-438D-873A-69D63CA41A67}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DA-4833-A30A-3DB4C86B50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{57DFBD14-615A-4507-B3B0-290063AAE1D9}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DA-4833-A30A-3DB4C86B50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{3E594181-E75F-4E9A-A01B-445A578A6FF6}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DA-4833-A30A-3DB4C86B5066}"/>
                </c:ext>
              </c:extLst>
            </c:dLbl>
            <c:dLbl>
              <c:idx val="8"/>
              <c:layout>
                <c:manualLayout>
                  <c:x val="-2.91501626641093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{337F97B2-B82A-4905-9F44-10CE2CCAF403}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ADA-4833-A30A-3DB4C86B5066}"/>
                </c:ext>
              </c:extLst>
            </c:dLbl>
            <c:dLbl>
              <c:idx val="16"/>
              <c:layout>
                <c:manualLayout>
                  <c:x val="-3.501078845569714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{CCDA94E5-55C2-44E5-8BBB-2D6F2F1CABA2}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ADA-4833-A30A-3DB4C86B506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{0727BFA0-F7BF-4EA7-B3C5-FCB67A863A79}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ADA-4833-A30A-3DB4C86B506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{FC08C4D8-9747-4032-9244-70E4AA4F9E16}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ADA-4833-A30A-3DB4C86B50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7ADA-4833-A30A-3DB4C86B5066}"/>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{41E3AC8C-DE73-497C-B695-F5B8FF343906}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D2F-4C92-BE44-40D671C0E9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{AF446BD5-A500-4E3B-AA8C-946B386F206A}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2F-4C92-BE44-40D671C0E9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{C7D40428-2FF2-4548-BE12-50DFA13783E0}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2F-4C92-BE44-40D671C0E9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{991C6059-740D-44D1-AC52-6A57EA4ABC91}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2F-4C92-BE44-40D671C0E9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{CCA40E3E-009A-42E7-BF10-D7BFE8D46F38}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2F-4C92-BE44-40D671C0E9F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{1838DC19-F611-468F-B1A4-4B306F47B1BC}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D2F-4C92-BE44-40D671C0E9F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{F1F7F753-E814-457C-BF69-0501EB0721E0}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D2F-4C92-BE44-40D671C0E9F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{24EEF974-5161-4CF2-9D53-6F8A142F9456}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D2F-4C92-BE44-40D671C0E9F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{0EA5336E-BDCD-4828-A7A6-CCC3B29C3421}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D2F-4C92-BE44-40D671C0E9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4.2</c:v>
                </c:pt>
                <c:pt idx="16">
                  <c:v>3.2</c:v>
                </c:pt>
                <c:pt idx="24">
                  <c:v>2.7</c:v>
                </c:pt>
                <c:pt idx="32">
                  <c:v>1.8</c:v>
                </c:pt>
              </c:numCache>
            </c:numRef>
          </c:xVal>
          <c:yVal>
            <c:numRef>
              <c:f>公会計指標分析・財政指標組合せ分析表!$BP$73:$DC$73</c:f>
              <c:numCache>
                <c:formatCode>#,##0.0;"▲ "#,##0.0</c:formatCode>
                <c:ptCount val="40"/>
                <c:pt idx="0">
                  <c:v>65.2</c:v>
                </c:pt>
                <c:pt idx="8">
                  <c:v>46.4</c:v>
                </c:pt>
                <c:pt idx="16">
                  <c:v>23.5</c:v>
                </c:pt>
                <c:pt idx="24">
                  <c:v>5.3</c:v>
                </c:pt>
              </c:numCache>
            </c:numRef>
          </c:yVal>
          <c:smooth val="0"/>
          <c:extLst>
            <c:ext xmlns:c16="http://schemas.microsoft.com/office/drawing/2014/chart" uri="{C3380CC4-5D6E-409C-BE32-E72D297353CC}">
              <c16:uniqueId val="{00000009-4D2F-4C92-BE44-40D671C0E9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{AAF27E52-A3C7-4E07-9638-C77573B9C1D6}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D2F-4C92-BE44-40D671C0E9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{BC84068E-BAE3-4274-88FF-FAD8198A140A}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2F-4C92-BE44-40D671C0E9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{7338A940-297B-4304-AFF2-B3E334365B02}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2F-4C92-BE44-40D671C0E9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{93245F0D-532B-4ADC-AE30-73CF3B94AB4F}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2F-4C92-BE44-40D671C0E9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{C22FABC5-DE52-4D05-8BFD-D96961725687}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2F-4C92-BE44-40D671C0E9F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{0822212A-1ECF-4DFD-A706-8DDA0D9C52A6}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D2F-4C92-BE44-40D671C0E9FE}"/>
                </c:ext>
              </c:extLst>
            </c:dLbl>
            <c:dLbl>
              <c:idx val="16"/>
              <c:layout>
                <c:manualLayout>
                  <c:x val="-4.4905057365901176E-2"/>
                  <c:y val="-5.991340544294952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{7D9D2907-D565-44A4-BB44-DC3FDE677361}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D2F-4C92-BE44-40D671C0E9FE}"/>
                </c:ext>
              </c:extLst>
            </c:dLbl>
            <c:dLbl>
              <c:idx val="24"/>
              <c:layout>
                <c:manualLayout>
                  <c:x val="-1.8235628084249993E-2"/>
                  <c:y val="-6.491988873263852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{D6110FF2-0B95-49A5-9095-D4FA41FF2FC4}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D2F-4C92-BE44-40D671C0E9F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{D71F65A8-42AC-4A0F-9109-738C44946E09}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D2F-4C92-BE44-40D671C0E9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4D2F-4C92-BE44-40D671C0E9FE}"/>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2,732,197
2,593,449
225.33
2,003,680,509
1,962,155,183
30,796,464
899,578,624
1,702,596,158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本市の財政力指数は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と、他の政令市と比べ高い水準で推移しているが、地方交付税の交付団体であり、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３年度は臨時財政対策債（</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億円の補塡措置が講じられている。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また、直近の状況については、法人市民税（法人税割）など基準財政収入額の減等により、前年度に比し△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）地方全体の財源不足に対処するため、特例的に発行する地方債であり、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償還に要する費用は後年度の地方交付税算定における基準財政需要額に</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全額算入される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78317</xdr:rowOff>
    </xdr:from>
    <xdr:to>
      <xdr:col>23</xdr:col>
      <xdr:colOff>133350</xdr:colOff>
      <xdr:row>37</xdr:row>
      <xdr:rowOff>158750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4219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78317</xdr:rowOff>
    </xdr:from>
    <xdr:to>
      <xdr:col>19</xdr:col>
      <xdr:colOff>133350</xdr:colOff>
      <xdr:row>37</xdr:row>
      <xdr:rowOff>158750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4219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118533</xdr:rowOff>
    </xdr:from>
    <xdr:to>
      <xdr:col>15</xdr:col>
      <xdr:colOff>82550</xdr:colOff>
      <xdr:row>37</xdr:row>
      <xdr:rowOff>158750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118533</xdr:rowOff>
    </xdr:from>
    <xdr:to>
      <xdr:col>11</xdr:col>
      <xdr:colOff>31750</xdr:colOff>
      <xdr:row>37</xdr:row>
      <xdr:rowOff>118533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27517</xdr:rowOff>
    </xdr:from>
    <xdr:to>
      <xdr:col>19</xdr:col>
      <xdr:colOff>184150</xdr:colOff>
      <xdr:row>37</xdr:row>
      <xdr:rowOff>129117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139294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67733</xdr:rowOff>
    </xdr:from>
    <xdr:to>
      <xdr:col>11</xdr:col>
      <xdr:colOff>82550</xdr:colOff>
      <xdr:row>37</xdr:row>
      <xdr:rowOff>169334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67733</xdr:rowOff>
    </xdr:from>
    <xdr:to>
      <xdr:col>7</xdr:col>
      <xdr:colOff>31750</xdr:colOff>
      <xdr:row>37</xdr:row>
      <xdr:rowOff>169334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8060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地方税や地方交付税・臨時財政対策債などの経常一般財源が大幅に増となったことなどにより、前年度決算と比較して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ポイント好転し、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％となり、類似団体中最も低い水準となっている。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115509</xdr:rowOff>
    </xdr:from>
    <xdr:to>
      <xdr:col>23</xdr:col>
      <xdr:colOff>133350</xdr:colOff>
      <xdr:row>64</xdr:row>
      <xdr:rowOff>143933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059609"/>
          <a:ext cx="838200" cy="10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40519</xdr:rowOff>
    </xdr:from>
    <xdr:to>
      <xdr:col>19</xdr:col>
      <xdr:colOff>133350</xdr:colOff>
      <xdr:row>64</xdr:row>
      <xdr:rowOff>143933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133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9875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40519</xdr:rowOff>
    </xdr:from>
    <xdr:to>
      <xdr:col>15</xdr:col>
      <xdr:colOff>82550</xdr:colOff>
      <xdr:row>66</xdr:row>
      <xdr:rowOff>99785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13319"/>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99785</xdr:rowOff>
    </xdr:from>
    <xdr:to>
      <xdr:col>11</xdr:col>
      <xdr:colOff>31750</xdr:colOff>
      <xdr:row>67</xdr:row>
      <xdr:rowOff>89202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41548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137782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1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160762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3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64709</xdr:rowOff>
    </xdr:from>
    <xdr:to>
      <xdr:col>23</xdr:col>
      <xdr:colOff>184150</xdr:colOff>
      <xdr:row>58</xdr:row>
      <xdr:rowOff>166309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157436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3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33460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161169</xdr:rowOff>
    </xdr:from>
    <xdr:to>
      <xdr:col>15</xdr:col>
      <xdr:colOff>133350</xdr:colOff>
      <xdr:row>64</xdr:row>
      <xdr:rowOff>91319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101496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3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48985</xdr:rowOff>
    </xdr:from>
    <xdr:to>
      <xdr:col>11</xdr:col>
      <xdr:colOff>82550</xdr:colOff>
      <xdr:row>66</xdr:row>
      <xdr:rowOff>150585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135362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38402</xdr:rowOff>
    </xdr:from>
    <xdr:to>
      <xdr:col>7</xdr:col>
      <xdr:colOff>31750</xdr:colOff>
      <xdr:row>67</xdr:row>
      <xdr:rowOff>140002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52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124779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61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この間の市政改革の取組で、施策・事業の見直しに取り組んできており、一定の成果もあげていることなどから、昨年度に引き続き類似団体内平均と概ね同水準となっている。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150127</xdr:rowOff>
    </xdr:from>
    <xdr:to>
      <xdr:col>23</xdr:col>
      <xdr:colOff>133350</xdr:colOff>
      <xdr:row>84</xdr:row>
      <xdr:rowOff>125329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09027"/>
          <a:ext cx="838200" cy="31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60912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6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23916</xdr:rowOff>
    </xdr:from>
    <xdr:to>
      <xdr:col>19</xdr:col>
      <xdr:colOff>133350</xdr:colOff>
      <xdr:row>82</xdr:row>
      <xdr:rowOff>150127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11366"/>
          <a:ext cx="889000" cy="29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101140</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8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118701</xdr:rowOff>
    </xdr:from>
    <xdr:to>
      <xdr:col>15</xdr:col>
      <xdr:colOff>82550</xdr:colOff>
      <xdr:row>81</xdr:row>
      <xdr:rowOff>23916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834701"/>
          <a:ext cx="889000" cy="7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19362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56170</xdr:rowOff>
    </xdr:from>
    <xdr:to>
      <xdr:col>11</xdr:col>
      <xdr:colOff>31750</xdr:colOff>
      <xdr:row>80</xdr:row>
      <xdr:rowOff>118701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772170"/>
          <a:ext cx="889000" cy="6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111045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48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74529</xdr:rowOff>
    </xdr:from>
    <xdr:to>
      <xdr:col>23</xdr:col>
      <xdr:colOff>184150</xdr:colOff>
      <xdr:row>85</xdr:row>
      <xdr:rowOff>4679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7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91056</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32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99327</xdr:rowOff>
    </xdr:from>
    <xdr:to>
      <xdr:col>19</xdr:col>
      <xdr:colOff>184150</xdr:colOff>
      <xdr:row>83</xdr:row>
      <xdr:rowOff>29477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14254</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244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144566</xdr:rowOff>
    </xdr:from>
    <xdr:to>
      <xdr:col>15</xdr:col>
      <xdr:colOff>133350</xdr:colOff>
      <xdr:row>81</xdr:row>
      <xdr:rowOff>74716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59493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9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67901</xdr:rowOff>
    </xdr:from>
    <xdr:to>
      <xdr:col>11</xdr:col>
      <xdr:colOff>82550</xdr:colOff>
      <xdr:row>80</xdr:row>
      <xdr:rowOff>169501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7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154278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7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5370</xdr:rowOff>
    </xdr:from>
    <xdr:to>
      <xdr:col>7</xdr:col>
      <xdr:colOff>31750</xdr:colOff>
      <xdr:row>80</xdr:row>
      <xdr:rowOff>106970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91747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80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87</xdr:col>
      <xdr:colOff>6350</xdr:colOff>
      <xdr:row>79</xdr:row>
      <xdr:rowOff>101600</xdr:rowOff>
    </xdr:from>
    <xdr:to>
      <xdr:col>114</xdr:col>
      <xdr:colOff>120650</xdr:colOff>
      <xdr:row>91</xdr:row>
      <xdr:rowOff>152400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6579850" y="13144500"/>
          <a:ext cx="52578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年度の本市人事委員会勧告のマイナス改定（行政職の改定率▲</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）の実施及び給与制度の総合的見直しによる改定（行政職の改定率▲</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）の実施以降、類似団体中最低水準で推移し、平成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年度に給料月額の減額措置にかかる対象職員を縮小したことにより指数が上昇したものの、それ以降も最低水準で推移している。</a:t>
          </a:r>
        </a:p>
        <a:p>
          <a:r>
            <a:rPr kumimoji="1" lang="ja-JP" altLang="en-US" sz="1300">
              <a:latin typeface="ＭＳ Ｐゴシック" panose="020B0600070205080204" pitchFamily="50" charset="-128"/>
              <a:ea typeface="ＭＳ Ｐゴシック" panose="020B0600070205080204" pitchFamily="50" charset="-128"/>
            </a:rPr>
            <a:t>　令和２年度については民間給与との較差（▲</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％）が小さく、給料表及び諸手当の適切な改定を行うことが困難であることから、月例給の改定を行わなかったため、給与水準に変化はなく引き続き、類似団体中最低水準となっている。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162561</xdr:rowOff>
    </xdr:from>
    <xdr:to>
      <xdr:col>81</xdr:col>
      <xdr:colOff>44450</xdr:colOff>
      <xdr:row>81</xdr:row>
      <xdr:rowOff>162561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0500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162561</xdr:rowOff>
    </xdr:from>
    <xdr:to>
      <xdr:col>77</xdr:col>
      <xdr:colOff>44450</xdr:colOff>
      <xdr:row>81</xdr:row>
      <xdr:rowOff>162561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050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162561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0017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39370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0017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111761</xdr:rowOff>
    </xdr:from>
    <xdr:to>
      <xdr:col>81</xdr:col>
      <xdr:colOff>95250</xdr:colOff>
      <xdr:row>82</xdr:row>
      <xdr:rowOff>41911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33038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9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111761</xdr:rowOff>
    </xdr:from>
    <xdr:to>
      <xdr:col>77</xdr:col>
      <xdr:colOff>95250</xdr:colOff>
      <xdr:row>82</xdr:row>
      <xdr:rowOff>41911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52088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76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111761</xdr:rowOff>
    </xdr:from>
    <xdr:to>
      <xdr:col>73</xdr:col>
      <xdr:colOff>44450</xdr:colOff>
      <xdr:row>82</xdr:row>
      <xdr:rowOff>41911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52088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160020</xdr:rowOff>
    </xdr:from>
    <xdr:to>
      <xdr:col>64</xdr:col>
      <xdr:colOff>152400</xdr:colOff>
      <xdr:row>82</xdr:row>
      <xdr:rowOff>90170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100347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8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令和３年４月１日の職員数は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33,923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人（前年比＋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人）となっており、人口千人あたりの職員数は昨年と比較して概ね横ばい（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なお、本市では平成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年度から効果的・効率的な行財政運営をめざして市政改革を進めてきており、平成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年７月に策定した「市政改革プラン」や、平成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月に策定した「市政改革プラン</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」に基づき人員見直しの取組を進めてきた。同プランに基づき、令和元年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月１日までに、経営システムの見直し等や、万博、Ｇ２０等の期間を限定した臨時的増員を除き、</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今後は、「市政改革プラン</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」に基づき、「民でできることは民で」という考え方のもと、技能労務職員について、令和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月１日までに</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人削減を目標とし、引き続き委託化、効率化を図っていく。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75438</xdr:rowOff>
    </xdr:from>
    <xdr:to>
      <xdr:col>81</xdr:col>
      <xdr:colOff>44450</xdr:colOff>
      <xdr:row>65</xdr:row>
      <xdr:rowOff>94742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2196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39370</xdr:rowOff>
    </xdr:from>
    <xdr:to>
      <xdr:col>77</xdr:col>
      <xdr:colOff>44450</xdr:colOff>
      <xdr:row>65</xdr:row>
      <xdr:rowOff>75438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1217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128778</xdr:rowOff>
    </xdr:from>
    <xdr:to>
      <xdr:col>72</xdr:col>
      <xdr:colOff>203200</xdr:colOff>
      <xdr:row>64</xdr:row>
      <xdr:rowOff>39370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3012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128778</xdr:rowOff>
    </xdr:from>
    <xdr:to>
      <xdr:col>68</xdr:col>
      <xdr:colOff>152400</xdr:colOff>
      <xdr:row>63</xdr:row>
      <xdr:rowOff>152908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301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43942</xdr:rowOff>
    </xdr:from>
    <xdr:to>
      <xdr:col>81</xdr:col>
      <xdr:colOff>95250</xdr:colOff>
      <xdr:row>65</xdr:row>
      <xdr:rowOff>145542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111269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8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24638</xdr:rowOff>
    </xdr:from>
    <xdr:to>
      <xdr:col>77</xdr:col>
      <xdr:colOff>95250</xdr:colOff>
      <xdr:row>65</xdr:row>
      <xdr:rowOff>126238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111015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160020</xdr:rowOff>
    </xdr:from>
    <xdr:to>
      <xdr:col>73</xdr:col>
      <xdr:colOff>44450</xdr:colOff>
      <xdr:row>64</xdr:row>
      <xdr:rowOff>90170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74947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77978</xdr:rowOff>
    </xdr:from>
    <xdr:to>
      <xdr:col>68</xdr:col>
      <xdr:colOff>203200</xdr:colOff>
      <xdr:row>64</xdr:row>
      <xdr:rowOff>8128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164355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102108</xdr:rowOff>
    </xdr:from>
    <xdr:to>
      <xdr:col>64</xdr:col>
      <xdr:colOff>152400</xdr:colOff>
      <xdr:row>64</xdr:row>
      <xdr:rowOff>32258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17035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地方債残高の減少や金利の低下に伴う利子の減などにより毎年度着実に改善しており、令和３年度は類似団体中最も低い水準となっている。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今後も引き続き市債残高のマネジメントに取り組む。</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38</xdr:row>
      <xdr:rowOff>27517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42196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24288</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94545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5426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94545</xdr:rowOff>
    </xdr:from>
    <xdr:to>
      <xdr:col>72</xdr:col>
      <xdr:colOff>203200</xdr:colOff>
      <xdr:row>39</xdr:row>
      <xdr:rowOff>57150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6096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40</xdr:row>
      <xdr:rowOff>86783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437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120244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43745</xdr:rowOff>
    </xdr:from>
    <xdr:to>
      <xdr:col>73</xdr:col>
      <xdr:colOff>44450</xdr:colOff>
      <xdr:row>38</xdr:row>
      <xdr:rowOff>145345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155522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これまでの市政改革の取組により、地方債の発行を抑制してきたことで、地方債残高が毎年度着実に減少している。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令和３年度は充当可能財源等が将来負担額を上回り、比率なしとなっており、類似団体中最も低い水準となっている。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今後も引き続き市債残高のマネジメントに取り組む。</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12996</xdr:rowOff>
    </xdr:from>
    <xdr:to>
      <xdr:col>77</xdr:col>
      <xdr:colOff>44450</xdr:colOff>
      <xdr:row>14</xdr:row>
      <xdr:rowOff>159385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13296"/>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134298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87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159385</xdr:rowOff>
    </xdr:from>
    <xdr:to>
      <xdr:col>72</xdr:col>
      <xdr:colOff>203200</xdr:colOff>
      <xdr:row>16</xdr:row>
      <xdr:rowOff>677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59685"/>
          <a:ext cx="889000" cy="1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11870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677</xdr:rowOff>
    </xdr:from>
    <xdr:to>
      <xdr:col>68</xdr:col>
      <xdr:colOff>152400</xdr:colOff>
      <xdr:row>16</xdr:row>
      <xdr:rowOff>151892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743877"/>
          <a:ext cx="8890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59326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18796</xdr:rowOff>
    </xdr:from>
    <xdr:to>
      <xdr:col>68</xdr:col>
      <xdr:colOff>203200</xdr:colOff>
      <xdr:row>18</xdr:row>
      <xdr:rowOff>120396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105173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133646</xdr:rowOff>
    </xdr:from>
    <xdr:to>
      <xdr:col>77</xdr:col>
      <xdr:colOff>95250</xdr:colOff>
      <xdr:row>14</xdr:row>
      <xdr:rowOff>63796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73973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1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108585</xdr:rowOff>
    </xdr:from>
    <xdr:to>
      <xdr:col>73</xdr:col>
      <xdr:colOff>44450</xdr:colOff>
      <xdr:row>15</xdr:row>
      <xdr:rowOff>38735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48912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2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121327</xdr:rowOff>
    </xdr:from>
    <xdr:to>
      <xdr:col>68</xdr:col>
      <xdr:colOff>203200</xdr:colOff>
      <xdr:row>16</xdr:row>
      <xdr:rowOff>51477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61654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46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101092</xdr:rowOff>
    </xdr:from>
    <xdr:to>
      <xdr:col>64</xdr:col>
      <xdr:colOff>152400</xdr:colOff>
      <xdr:row>17</xdr:row>
      <xdr:rowOff>31242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41419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2,732,197
2,593,449
225.33
2,003,680,509
1,962,155,183
30,796,464
899,578,624
1,702,596,158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ポイント好転している。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定員管理の状況」と「給与水準（国との比較）」にもあるように、この間職員数の削減に取り組んできたことや、人事委員会勧告による給与改定の反映、給与制度の総合的な見直しに取り組んできたことなどにより、人件費にかかる経常収支比率は類似団体内平均を大きく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45357</xdr:rowOff>
    </xdr:from>
    <xdr:to>
      <xdr:col>24</xdr:col>
      <xdr:colOff>25400</xdr:colOff>
      <xdr:row>37</xdr:row>
      <xdr:rowOff>20864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74657"/>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29028</xdr:rowOff>
    </xdr:from>
    <xdr:to>
      <xdr:col>19</xdr:col>
      <xdr:colOff>187325</xdr:colOff>
      <xdr:row>37</xdr:row>
      <xdr:rowOff>20864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012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29028</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012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36</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8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166007</xdr:rowOff>
    </xdr:from>
    <xdr:to>
      <xdr:col>24</xdr:col>
      <xdr:colOff>76200</xdr:colOff>
      <xdr:row>34</xdr:row>
      <xdr:rowOff>96157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6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141514</xdr:rowOff>
    </xdr:from>
    <xdr:to>
      <xdr:col>20</xdr:col>
      <xdr:colOff>38100</xdr:colOff>
      <xdr:row>37</xdr:row>
      <xdr:rowOff>71664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81841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149678</xdr:rowOff>
    </xdr:from>
    <xdr:to>
      <xdr:col>15</xdr:col>
      <xdr:colOff>149225</xdr:colOff>
      <xdr:row>36</xdr:row>
      <xdr:rowOff>79828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90005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昨年度と比較して概ね横ばい（▲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この間の市政改革の取組で、施策・事業の見直しに取り組んできており、一定の成果をあげたことから、類似団体内平均を大きく下回っている。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13</xdr:row>
      <xdr:rowOff>135164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331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110671</xdr:rowOff>
    </xdr:from>
    <xdr:to>
      <xdr:col>78</xdr:col>
      <xdr:colOff>69850</xdr:colOff>
      <xdr:row>13</xdr:row>
      <xdr:rowOff>135164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1680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129920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7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110671</xdr:rowOff>
    </xdr:from>
    <xdr:to>
      <xdr:col>73</xdr:col>
      <xdr:colOff>180975</xdr:colOff>
      <xdr:row>12</xdr:row>
      <xdr:rowOff>110671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168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78014</xdr:rowOff>
    </xdr:from>
    <xdr:to>
      <xdr:col>69</xdr:col>
      <xdr:colOff>92075</xdr:colOff>
      <xdr:row>12</xdr:row>
      <xdr:rowOff>110671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135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51707</xdr:rowOff>
    </xdr:from>
    <xdr:to>
      <xdr:col>82</xdr:col>
      <xdr:colOff>158750</xdr:colOff>
      <xdr:row>13</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131734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59871</xdr:rowOff>
    </xdr:from>
    <xdr:to>
      <xdr:col>74</xdr:col>
      <xdr:colOff>31750</xdr:colOff>
      <xdr:row>12</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59871</xdr:rowOff>
    </xdr:from>
    <xdr:to>
      <xdr:col>69</xdr:col>
      <xdr:colOff>142875</xdr:colOff>
      <xdr:row>12</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27214</xdr:rowOff>
    </xdr:from>
    <xdr:to>
      <xdr:col>65</xdr:col>
      <xdr:colOff>53975</xdr:colOff>
      <xdr:row>12</xdr:row>
      <xdr:rowOff>128814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0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138991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185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障がい者自立支援給付費が増となったものの、生活保護費が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年連続の減となったことなどにより、昨年度と比較して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ポイント好転している。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引き続き、生活保護の適正実施などに取り組んでいるものの、依然として類似団体内平均より高い傾向が続いている。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110672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2017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133549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60</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397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94343</xdr:rowOff>
    </xdr:from>
    <xdr:to>
      <xdr:col>15</xdr:col>
      <xdr:colOff>98425</xdr:colOff>
      <xdr:row>60</xdr:row>
      <xdr:rowOff>127000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381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60</xdr:row>
      <xdr:rowOff>94343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365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43543</xdr:rowOff>
    </xdr:from>
    <xdr:to>
      <xdr:col>11</xdr:col>
      <xdr:colOff>60325</xdr:colOff>
      <xdr:row>60</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129920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ポイント好転している。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の進展に伴い、介護保険事業会計及び後期高齢者医療事業会計への繰出金が増加傾向にあるものの、この間効果的・効率的な行財政運営をめざして、市政改革を進めてきた結果、類似団体内平均を下回る傾向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461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86377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127000</xdr:rowOff>
    </xdr:from>
    <xdr:to>
      <xdr:col>78</xdr:col>
      <xdr:colOff>69850</xdr:colOff>
      <xdr:row>56</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50800</xdr:rowOff>
    </xdr:from>
    <xdr:to>
      <xdr:col>73</xdr:col>
      <xdr:colOff>180975</xdr:colOff>
      <xdr:row>55</xdr:row>
      <xdr:rowOff>127000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50800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0</xdr:rowOff>
    </xdr:from>
    <xdr:to>
      <xdr:col>69</xdr:col>
      <xdr:colOff>142875</xdr:colOff>
      <xdr:row>55</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ポイント好転している。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年度に策定した「補助金等のあり方に関するガイドライン」に基づき、引き続き不断の見直しによる補助金の適正化を進めるなど更なる削減に努めている。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5049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127017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142257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39</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64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69850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85107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107967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元利償還額の減などにより昨年度と比較して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ポイント好転</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近年においては、臨時財政対策債の多額の発行があるものの、その他の新規発行額を極力抑制してきたことから、令和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決算において、地方債</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残高は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年連続して減少して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おり、類似団体内平均を下回っている。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77</xdr:row>
      <xdr:rowOff>133350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079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133350</xdr:rowOff>
    </xdr:from>
    <xdr:to>
      <xdr:col>24</xdr:col>
      <xdr:colOff>114300</xdr:colOff>
      <xdr:row>77</xdr:row>
      <xdr:rowOff>133350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95250</xdr:rowOff>
    </xdr:from>
    <xdr:to>
      <xdr:col>24</xdr:col>
      <xdr:colOff>25400</xdr:colOff>
      <xdr:row>75</xdr:row>
      <xdr:rowOff>158750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611100"/>
          <a:ext cx="8382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73677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76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101600</xdr:rowOff>
    </xdr:from>
    <xdr:to>
      <xdr:col>24</xdr:col>
      <xdr:colOff>76200</xdr:colOff>
      <xdr:row>75</xdr:row>
      <xdr:rowOff>31750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278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158750</xdr:rowOff>
    </xdr:from>
    <xdr:to>
      <xdr:col>19</xdr:col>
      <xdr:colOff>187325</xdr:colOff>
      <xdr:row>77</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017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19050</xdr:rowOff>
    </xdr:from>
    <xdr:to>
      <xdr:col>20</xdr:col>
      <xdr:colOff>38100</xdr:colOff>
      <xdr:row>75</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79</xdr:row>
      <xdr:rowOff>57150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2334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44450</xdr:rowOff>
    </xdr:from>
    <xdr:to>
      <xdr:col>15</xdr:col>
      <xdr:colOff>149225</xdr:colOff>
      <xdr:row>75</xdr:row>
      <xdr:rowOff>146050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57150</xdr:rowOff>
    </xdr:from>
    <xdr:to>
      <xdr:col>11</xdr:col>
      <xdr:colOff>9525</xdr:colOff>
      <xdr:row>80</xdr:row>
      <xdr:rowOff>152400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601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57150</xdr:rowOff>
    </xdr:from>
    <xdr:to>
      <xdr:col>11</xdr:col>
      <xdr:colOff>60325</xdr:colOff>
      <xdr:row>75</xdr:row>
      <xdr:rowOff>158750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120650</xdr:rowOff>
    </xdr:from>
    <xdr:to>
      <xdr:col>6</xdr:col>
      <xdr:colOff>171450</xdr:colOff>
      <xdr:row>76</xdr:row>
      <xdr:rowOff>50800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60977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44450</xdr:rowOff>
    </xdr:from>
    <xdr:to>
      <xdr:col>24</xdr:col>
      <xdr:colOff>76200</xdr:colOff>
      <xdr:row>73</xdr:row>
      <xdr:rowOff>146050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107950</xdr:rowOff>
    </xdr:from>
    <xdr:to>
      <xdr:col>20</xdr:col>
      <xdr:colOff>38100</xdr:colOff>
      <xdr:row>76</xdr:row>
      <xdr:rowOff>38100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22877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05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6350</xdr:rowOff>
    </xdr:from>
    <xdr:to>
      <xdr:col>11</xdr:col>
      <xdr:colOff>60325</xdr:colOff>
      <xdr:row>79</xdr:row>
      <xdr:rowOff>107950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92727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101600</xdr:rowOff>
    </xdr:from>
    <xdr:to>
      <xdr:col>6</xdr:col>
      <xdr:colOff>171450</xdr:colOff>
      <xdr:row>81</xdr:row>
      <xdr:rowOff>31750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ポイント好転している。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物件費にかかる経常収支比率が類似団体内平均との比較で低い水準にあることなどから、令和３年度決算において、類似団体中最も低い水準となっている。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31750</xdr:rowOff>
    </xdr:from>
    <xdr:to>
      <xdr:col>82</xdr:col>
      <xdr:colOff>107950</xdr:colOff>
      <xdr:row>77</xdr:row>
      <xdr:rowOff>107950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25476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0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120650</xdr:rowOff>
    </xdr:from>
    <xdr:to>
      <xdr:col>78</xdr:col>
      <xdr:colOff>69850</xdr:colOff>
      <xdr:row>77</xdr:row>
      <xdr:rowOff>107950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794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120650</xdr:rowOff>
    </xdr:from>
    <xdr:to>
      <xdr:col>73</xdr:col>
      <xdr:colOff>180975</xdr:colOff>
      <xdr:row>76</xdr:row>
      <xdr:rowOff>25400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97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76</xdr:row>
      <xdr:rowOff>25400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96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156227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152400</xdr:rowOff>
    </xdr:from>
    <xdr:to>
      <xdr:col>82</xdr:col>
      <xdr:colOff>158750</xdr:colOff>
      <xdr:row>73</xdr:row>
      <xdr:rowOff>82550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60977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168927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69850</xdr:rowOff>
    </xdr:from>
    <xdr:to>
      <xdr:col>74</xdr:col>
      <xdr:colOff>31750</xdr:colOff>
      <xdr:row>76</xdr:row>
      <xdr:rowOff>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146050</xdr:rowOff>
    </xdr:from>
    <xdr:to>
      <xdr:col>69</xdr:col>
      <xdr:colOff>142875</xdr:colOff>
      <xdr:row>76</xdr:row>
      <xdr:rowOff>76200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86377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159080</xdr:rowOff>
    </xdr:from>
    <xdr:to>
      <xdr:col>29</xdr:col>
      <xdr:colOff>127000</xdr:colOff>
      <xdr:row>14</xdr:row>
      <xdr:rowOff>15024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35555"/>
          <a:ext cx="647700" cy="27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15024</xdr:rowOff>
    </xdr:from>
    <xdr:to>
      <xdr:col>26</xdr:col>
      <xdr:colOff>50800</xdr:colOff>
      <xdr:row>14</xdr:row>
      <xdr:rowOff>37960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62949"/>
          <a:ext cx="698500" cy="2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24473</xdr:rowOff>
    </xdr:from>
    <xdr:to>
      <xdr:col>22</xdr:col>
      <xdr:colOff>114300</xdr:colOff>
      <xdr:row>14</xdr:row>
      <xdr:rowOff>37960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72398"/>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24473</xdr:rowOff>
    </xdr:from>
    <xdr:to>
      <xdr:col>18</xdr:col>
      <xdr:colOff>177800</xdr:colOff>
      <xdr:row>14</xdr:row>
      <xdr:rowOff>60135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72398"/>
          <a:ext cx="698500" cy="35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108280</xdr:rowOff>
    </xdr:from>
    <xdr:to>
      <xdr:col>29</xdr:col>
      <xdr:colOff>177800</xdr:colOff>
      <xdr:row>14</xdr:row>
      <xdr:rowOff>38430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8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124807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2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135674</xdr:rowOff>
    </xdr:from>
    <xdr:to>
      <xdr:col>26</xdr:col>
      <xdr:colOff>101600</xdr:colOff>
      <xdr:row>14</xdr:row>
      <xdr:rowOff>65824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1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76001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1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158610</xdr:rowOff>
    </xdr:from>
    <xdr:to>
      <xdr:col>22</xdr:col>
      <xdr:colOff>165100</xdr:colOff>
      <xdr:row>14</xdr:row>
      <xdr:rowOff>88760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98937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145123</xdr:rowOff>
    </xdr:from>
    <xdr:to>
      <xdr:col>19</xdr:col>
      <xdr:colOff>38100</xdr:colOff>
      <xdr:row>14</xdr:row>
      <xdr:rowOff>75273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21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85450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9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9335</xdr:rowOff>
    </xdr:from>
    <xdr:to>
      <xdr:col>15</xdr:col>
      <xdr:colOff>101600</xdr:colOff>
      <xdr:row>14</xdr:row>
      <xdr:rowOff>110935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57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121112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2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0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126131</xdr:rowOff>
    </xdr:from>
    <xdr:to>
      <xdr:col>29</xdr:col>
      <xdr:colOff>127000</xdr:colOff>
      <xdr:row>37</xdr:row>
      <xdr:rowOff>173909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50831"/>
          <a:ext cx="6477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7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73964</xdr:rowOff>
    </xdr:from>
    <xdr:to>
      <xdr:col>26</xdr:col>
      <xdr:colOff>50800</xdr:colOff>
      <xdr:row>37</xdr:row>
      <xdr:rowOff>126131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98664"/>
          <a:ext cx="698500" cy="5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123512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39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339278</xdr:rowOff>
    </xdr:from>
    <xdr:to>
      <xdr:col>22</xdr:col>
      <xdr:colOff>114300</xdr:colOff>
      <xdr:row>37</xdr:row>
      <xdr:rowOff>73964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49628"/>
          <a:ext cx="698500" cy="249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339278</xdr:rowOff>
    </xdr:from>
    <xdr:to>
      <xdr:col>18</xdr:col>
      <xdr:colOff>177800</xdr:colOff>
      <xdr:row>36</xdr:row>
      <xdr:rowOff>116073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49628"/>
          <a:ext cx="698500" cy="119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123109</xdr:rowOff>
    </xdr:from>
    <xdr:to>
      <xdr:col>29</xdr:col>
      <xdr:colOff>177800</xdr:colOff>
      <xdr:row>37</xdr:row>
      <xdr:rowOff>224709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4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31686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5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75331</xdr:rowOff>
    </xdr:from>
    <xdr:to>
      <xdr:col>26</xdr:col>
      <xdr:colOff>101600</xdr:colOff>
      <xdr:row>37</xdr:row>
      <xdr:rowOff>176931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00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161708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8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23164</xdr:rowOff>
    </xdr:from>
    <xdr:to>
      <xdr:col>22</xdr:col>
      <xdr:colOff>165100</xdr:colOff>
      <xdr:row>37</xdr:row>
      <xdr:rowOff>124764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4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109541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3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288478</xdr:rowOff>
    </xdr:from>
    <xdr:to>
      <xdr:col>19</xdr:col>
      <xdr:colOff>38100</xdr:colOff>
      <xdr:row>36</xdr:row>
      <xdr:rowOff>47178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98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31955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8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65273</xdr:rowOff>
    </xdr:from>
    <xdr:to>
      <xdr:col>15</xdr:col>
      <xdr:colOff>101600</xdr:colOff>
      <xdr:row>36</xdr:row>
      <xdr:rowOff>166873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1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151650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0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2,732,197
2,593,449
225.33
2,003,680,509
1,962,155,183
30,796,464
899,578,624
1,702,596,158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8407</xdr:rowOff>
    </xdr:from>
    <xdr:to>
      <xdr:col>24</xdr:col>
      <xdr:colOff>63500</xdr:colOff>
      <xdr:row>32</xdr:row>
      <xdr:rowOff>40411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94807"/>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40411</xdr:rowOff>
    </xdr:from>
    <xdr:to>
      <xdr:col>19</xdr:col>
      <xdr:colOff>177800</xdr:colOff>
      <xdr:row>32</xdr:row>
      <xdr:rowOff>43802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26811"/>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43802</xdr:rowOff>
    </xdr:from>
    <xdr:to>
      <xdr:col>15</xdr:col>
      <xdr:colOff>50800</xdr:colOff>
      <xdr:row>32</xdr:row>
      <xdr:rowOff>52794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30202"/>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50774</xdr:rowOff>
    </xdr:from>
    <xdr:to>
      <xdr:col>10</xdr:col>
      <xdr:colOff>114300</xdr:colOff>
      <xdr:row>32</xdr:row>
      <xdr:rowOff>52794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537174"/>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129057</xdr:rowOff>
    </xdr:from>
    <xdr:to>
      <xdr:col>24</xdr:col>
      <xdr:colOff>114300</xdr:colOff>
      <xdr:row>32</xdr:row>
      <xdr:rowOff>59207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151934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9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161061</xdr:rowOff>
    </xdr:from>
    <xdr:to>
      <xdr:col>20</xdr:col>
      <xdr:colOff>38100</xdr:colOff>
      <xdr:row>32</xdr:row>
      <xdr:rowOff>91211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107738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5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164452</xdr:rowOff>
    </xdr:from>
    <xdr:to>
      <xdr:col>15</xdr:col>
      <xdr:colOff>101600</xdr:colOff>
      <xdr:row>32</xdr:row>
      <xdr:rowOff>94602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111129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5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1994</xdr:rowOff>
    </xdr:from>
    <xdr:to>
      <xdr:col>10</xdr:col>
      <xdr:colOff>165100</xdr:colOff>
      <xdr:row>32</xdr:row>
      <xdr:rowOff>103594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120121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6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171424</xdr:rowOff>
    </xdr:from>
    <xdr:to>
      <xdr:col>6</xdr:col>
      <xdr:colOff>38100</xdr:colOff>
      <xdr:row>32</xdr:row>
      <xdr:rowOff>101574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118101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6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165303</xdr:rowOff>
    </xdr:from>
    <xdr:to>
      <xdr:col>24</xdr:col>
      <xdr:colOff>63500</xdr:colOff>
      <xdr:row>57</xdr:row>
      <xdr:rowOff>103516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95053"/>
          <a:ext cx="838200" cy="28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103516</xdr:rowOff>
    </xdr:from>
    <xdr:to>
      <xdr:col>19</xdr:col>
      <xdr:colOff>177800</xdr:colOff>
      <xdr:row>58</xdr:row>
      <xdr:rowOff>160535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6166"/>
          <a:ext cx="889000" cy="22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160535</xdr:rowOff>
    </xdr:from>
    <xdr:to>
      <xdr:col>15</xdr:col>
      <xdr:colOff>50800</xdr:colOff>
      <xdr:row>59</xdr:row>
      <xdr:rowOff>50513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04635"/>
          <a:ext cx="8890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50513</xdr:rowOff>
    </xdr:from>
    <xdr:to>
      <xdr:col>10</xdr:col>
      <xdr:colOff>114300</xdr:colOff>
      <xdr:row>59</xdr:row>
      <xdr:rowOff>54497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66063"/>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114503</xdr:rowOff>
    </xdr:from>
    <xdr:to>
      <xdr:col>24</xdr:col>
      <xdr:colOff>114300</xdr:colOff>
      <xdr:row>56</xdr:row>
      <xdr:rowOff>44653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92930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52716</xdr:rowOff>
    </xdr:from>
    <xdr:to>
      <xdr:col>20</xdr:col>
      <xdr:colOff>38100</xdr:colOff>
      <xdr:row>57</xdr:row>
      <xdr:rowOff>154316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145443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109735</xdr:rowOff>
    </xdr:from>
    <xdr:to>
      <xdr:col>15</xdr:col>
      <xdr:colOff>101600</xdr:colOff>
      <xdr:row>59</xdr:row>
      <xdr:rowOff>39885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31012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171163</xdr:rowOff>
    </xdr:from>
    <xdr:to>
      <xdr:col>10</xdr:col>
      <xdr:colOff>165100</xdr:colOff>
      <xdr:row>59</xdr:row>
      <xdr:rowOff>101313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92440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0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3697</xdr:rowOff>
    </xdr:from>
    <xdr:to>
      <xdr:col>6</xdr:col>
      <xdr:colOff>38100</xdr:colOff>
      <xdr:row>59</xdr:row>
      <xdr:rowOff>105297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96424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1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154406</xdr:rowOff>
    </xdr:from>
    <xdr:to>
      <xdr:col>24</xdr:col>
      <xdr:colOff>63500</xdr:colOff>
      <xdr:row>76</xdr:row>
      <xdr:rowOff>102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13156"/>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154406</xdr:rowOff>
    </xdr:from>
    <xdr:to>
      <xdr:col>19</xdr:col>
      <xdr:colOff>177800</xdr:colOff>
      <xdr:row>76</xdr:row>
      <xdr:rowOff>7950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13156"/>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37304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7950</xdr:rowOff>
    </xdr:from>
    <xdr:to>
      <xdr:col>15</xdr:col>
      <xdr:colOff>50800</xdr:colOff>
      <xdr:row>76</xdr:row>
      <xdr:rowOff>50775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38150"/>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50775</xdr:rowOff>
    </xdr:from>
    <xdr:to>
      <xdr:col>10</xdr:col>
      <xdr:colOff>114300</xdr:colOff>
      <xdr:row>76</xdr:row>
      <xdr:rowOff>96799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80975"/>
          <a:ext cx="889000" cy="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86326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120752</xdr:rowOff>
    </xdr:from>
    <xdr:to>
      <xdr:col>24</xdr:col>
      <xdr:colOff>114300</xdr:colOff>
      <xdr:row>76</xdr:row>
      <xdr:rowOff>50902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99179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5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103607</xdr:rowOff>
    </xdr:from>
    <xdr:to>
      <xdr:col>20</xdr:col>
      <xdr:colOff>38100</xdr:colOff>
      <xdr:row>76</xdr:row>
      <xdr:rowOff>33756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62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50284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73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128600</xdr:rowOff>
    </xdr:from>
    <xdr:to>
      <xdr:col>15</xdr:col>
      <xdr:colOff>101600</xdr:colOff>
      <xdr:row>76</xdr:row>
      <xdr:rowOff>58750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75277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171425</xdr:rowOff>
    </xdr:from>
    <xdr:to>
      <xdr:col>10</xdr:col>
      <xdr:colOff>165100</xdr:colOff>
      <xdr:row>76</xdr:row>
      <xdr:rowOff>101575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92702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45999</xdr:rowOff>
    </xdr:from>
    <xdr:to>
      <xdr:col>6</xdr:col>
      <xdr:colOff>38100</xdr:colOff>
      <xdr:row>76</xdr:row>
      <xdr:rowOff>147599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138726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144056</xdr:rowOff>
    </xdr:from>
    <xdr:to>
      <xdr:col>24</xdr:col>
      <xdr:colOff>63500</xdr:colOff>
      <xdr:row>92</xdr:row>
      <xdr:rowOff>36843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403106"/>
          <a:ext cx="838200" cy="4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13137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0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36843</xdr:rowOff>
    </xdr:from>
    <xdr:to>
      <xdr:col>19</xdr:col>
      <xdr:colOff>177800</xdr:colOff>
      <xdr:row>92</xdr:row>
      <xdr:rowOff>107810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810243"/>
          <a:ext cx="889000" cy="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125265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5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107810</xdr:rowOff>
    </xdr:from>
    <xdr:to>
      <xdr:col>15</xdr:col>
      <xdr:colOff>50800</xdr:colOff>
      <xdr:row>93</xdr:row>
      <xdr:rowOff>7365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881210"/>
          <a:ext cx="889000" cy="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20083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8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521</xdr:rowOff>
    </xdr:from>
    <xdr:to>
      <xdr:col>10</xdr:col>
      <xdr:colOff>114300</xdr:colOff>
      <xdr:row>93</xdr:row>
      <xdr:rowOff>7365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5945371"/>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94048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9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114355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91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93256</xdr:rowOff>
    </xdr:from>
    <xdr:to>
      <xdr:col>24</xdr:col>
      <xdr:colOff>114300</xdr:colOff>
      <xdr:row>90</xdr:row>
      <xdr:rowOff>23406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35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46283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30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157493</xdr:rowOff>
    </xdr:from>
    <xdr:to>
      <xdr:col>20</xdr:col>
      <xdr:colOff>38100</xdr:colOff>
      <xdr:row>92</xdr:row>
      <xdr:rowOff>87643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7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104170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53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57010</xdr:rowOff>
    </xdr:from>
    <xdr:to>
      <xdr:col>15</xdr:col>
      <xdr:colOff>101600</xdr:colOff>
      <xdr:row>92</xdr:row>
      <xdr:rowOff>158610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8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3687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60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128015</xdr:rowOff>
    </xdr:from>
    <xdr:to>
      <xdr:col>10</xdr:col>
      <xdr:colOff>165100</xdr:colOff>
      <xdr:row>93</xdr:row>
      <xdr:rowOff>58165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9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74692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67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121171</xdr:rowOff>
    </xdr:from>
    <xdr:to>
      <xdr:col>6</xdr:col>
      <xdr:colOff>38100</xdr:colOff>
      <xdr:row>93</xdr:row>
      <xdr:rowOff>51321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589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67848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66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131285</xdr:rowOff>
    </xdr:from>
    <xdr:to>
      <xdr:col>54</xdr:col>
      <xdr:colOff>189865</xdr:colOff>
      <xdr:row>40</xdr:row>
      <xdr:rowOff>5087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303485"/>
          <a:ext cx="1270" cy="55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8914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5087</xdr:rowOff>
    </xdr:from>
    <xdr:to>
      <xdr:col>55</xdr:col>
      <xdr:colOff>88900</xdr:colOff>
      <xdr:row>40</xdr:row>
      <xdr:rowOff>5087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6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77962</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60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131285</xdr:rowOff>
    </xdr:from>
    <xdr:to>
      <xdr:col>55</xdr:col>
      <xdr:colOff>88900</xdr:colOff>
      <xdr:row>36</xdr:row>
      <xdr:rowOff>131285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30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58014</xdr:rowOff>
    </xdr:from>
    <xdr:to>
      <xdr:col>55</xdr:col>
      <xdr:colOff>0</xdr:colOff>
      <xdr:row>37</xdr:row>
      <xdr:rowOff>4739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372964"/>
          <a:ext cx="838200" cy="97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25330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54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46903</xdr:rowOff>
    </xdr:from>
    <xdr:to>
      <xdr:col>55</xdr:col>
      <xdr:colOff>50800</xdr:colOff>
      <xdr:row>38</xdr:row>
      <xdr:rowOff>148503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56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58014</xdr:rowOff>
    </xdr:from>
    <xdr:to>
      <xdr:col>50</xdr:col>
      <xdr:colOff>114300</xdr:colOff>
      <xdr:row>38</xdr:row>
      <xdr:rowOff>120171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72964"/>
          <a:ext cx="889000" cy="12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28125</xdr:rowOff>
    </xdr:from>
    <xdr:to>
      <xdr:col>50</xdr:col>
      <xdr:colOff>165100</xdr:colOff>
      <xdr:row>32</xdr:row>
      <xdr:rowOff>129725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120852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60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101742</xdr:rowOff>
    </xdr:from>
    <xdr:to>
      <xdr:col>45</xdr:col>
      <xdr:colOff>177800</xdr:colOff>
      <xdr:row>38</xdr:row>
      <xdr:rowOff>120171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616842"/>
          <a:ext cx="889000" cy="1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156076</xdr:rowOff>
    </xdr:from>
    <xdr:to>
      <xdr:col>46</xdr:col>
      <xdr:colOff>38100</xdr:colOff>
      <xdr:row>39</xdr:row>
      <xdr:rowOff>86226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77353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101742</xdr:rowOff>
    </xdr:from>
    <xdr:to>
      <xdr:col>41</xdr:col>
      <xdr:colOff>50800</xdr:colOff>
      <xdr:row>38</xdr:row>
      <xdr:rowOff>131721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16842"/>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161170</xdr:rowOff>
    </xdr:from>
    <xdr:to>
      <xdr:col>41</xdr:col>
      <xdr:colOff>101600</xdr:colOff>
      <xdr:row>39</xdr:row>
      <xdr:rowOff>91320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82447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165415</xdr:rowOff>
    </xdr:from>
    <xdr:to>
      <xdr:col>36</xdr:col>
      <xdr:colOff>165100</xdr:colOff>
      <xdr:row>39</xdr:row>
      <xdr:rowOff>95565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86692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125389</xdr:rowOff>
    </xdr:from>
    <xdr:to>
      <xdr:col>55</xdr:col>
      <xdr:colOff>50800</xdr:colOff>
      <xdr:row>37</xdr:row>
      <xdr:rowOff>55539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40316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7214</xdr:rowOff>
    </xdr:from>
    <xdr:to>
      <xdr:col>50</xdr:col>
      <xdr:colOff>165100</xdr:colOff>
      <xdr:row>31</xdr:row>
      <xdr:rowOff>108814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3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125341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09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69371</xdr:rowOff>
    </xdr:from>
    <xdr:to>
      <xdr:col>46</xdr:col>
      <xdr:colOff>38100</xdr:colOff>
      <xdr:row>38</xdr:row>
      <xdr:rowOff>170971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16048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35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50942</xdr:rowOff>
    </xdr:from>
    <xdr:to>
      <xdr:col>41</xdr:col>
      <xdr:colOff>101600</xdr:colOff>
      <xdr:row>38</xdr:row>
      <xdr:rowOff>152542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169068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80921</xdr:rowOff>
    </xdr:from>
    <xdr:to>
      <xdr:col>36</xdr:col>
      <xdr:colOff>165100</xdr:colOff>
      <xdr:row>39</xdr:row>
      <xdr:rowOff>11071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27598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12073</xdr:rowOff>
    </xdr:from>
    <xdr:to>
      <xdr:col>55</xdr:col>
      <xdr:colOff>0</xdr:colOff>
      <xdr:row>52</xdr:row>
      <xdr:rowOff>144798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8756023"/>
          <a:ext cx="838200" cy="30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124889</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040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144798</xdr:rowOff>
    </xdr:from>
    <xdr:to>
      <xdr:col>50</xdr:col>
      <xdr:colOff>114300</xdr:colOff>
      <xdr:row>53</xdr:row>
      <xdr:rowOff>145186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060198"/>
          <a:ext cx="889000" cy="1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145186</xdr:rowOff>
    </xdr:from>
    <xdr:to>
      <xdr:col>45</xdr:col>
      <xdr:colOff>177800</xdr:colOff>
      <xdr:row>55</xdr:row>
      <xdr:rowOff>87648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232036"/>
          <a:ext cx="889000" cy="28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18590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87648</xdr:rowOff>
    </xdr:from>
    <xdr:to>
      <xdr:col>41</xdr:col>
      <xdr:colOff>50800</xdr:colOff>
      <xdr:row>55</xdr:row>
      <xdr:rowOff>132065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517398"/>
          <a:ext cx="8890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93984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140802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0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132723</xdr:rowOff>
    </xdr:from>
    <xdr:to>
      <xdr:col>55</xdr:col>
      <xdr:colOff>50800</xdr:colOff>
      <xdr:row>51</xdr:row>
      <xdr:rowOff>62873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870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155600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55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93998</xdr:rowOff>
    </xdr:from>
    <xdr:to>
      <xdr:col>50</xdr:col>
      <xdr:colOff>165100</xdr:colOff>
      <xdr:row>53</xdr:row>
      <xdr:rowOff>24148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0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40675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7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94386</xdr:rowOff>
    </xdr:from>
    <xdr:to>
      <xdr:col>46</xdr:col>
      <xdr:colOff>38100</xdr:colOff>
      <xdr:row>54</xdr:row>
      <xdr:rowOff>24536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1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41063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89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36848</xdr:rowOff>
    </xdr:from>
    <xdr:to>
      <xdr:col>41</xdr:col>
      <xdr:colOff>101600</xdr:colOff>
      <xdr:row>55</xdr:row>
      <xdr:rowOff>138448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129575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81265</xdr:rowOff>
    </xdr:from>
    <xdr:to>
      <xdr:col>36</xdr:col>
      <xdr:colOff>165100</xdr:colOff>
      <xdr:row>56</xdr:row>
      <xdr:rowOff>11415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2542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0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7158</xdr:rowOff>
    </xdr:from>
    <xdr:to>
      <xdr:col>55</xdr:col>
      <xdr:colOff>0</xdr:colOff>
      <xdr:row>73</xdr:row>
      <xdr:rowOff>125481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351558"/>
          <a:ext cx="838200" cy="28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31940</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71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125481</xdr:rowOff>
    </xdr:from>
    <xdr:to>
      <xdr:col>50</xdr:col>
      <xdr:colOff>114300</xdr:colOff>
      <xdr:row>74</xdr:row>
      <xdr:rowOff>152959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641331"/>
          <a:ext cx="889000" cy="19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152959</xdr:rowOff>
    </xdr:from>
    <xdr:to>
      <xdr:col>45</xdr:col>
      <xdr:colOff>177800</xdr:colOff>
      <xdr:row>76</xdr:row>
      <xdr:rowOff>23937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840259"/>
          <a:ext cx="889000" cy="21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102694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9855</xdr:rowOff>
    </xdr:from>
    <xdr:to>
      <xdr:col>41</xdr:col>
      <xdr:colOff>50800</xdr:colOff>
      <xdr:row>76</xdr:row>
      <xdr:rowOff>23937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040055"/>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56425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113072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127808</xdr:rowOff>
    </xdr:from>
    <xdr:to>
      <xdr:col>55</xdr:col>
      <xdr:colOff>50800</xdr:colOff>
      <xdr:row>72</xdr:row>
      <xdr:rowOff>57958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3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150685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15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74681</xdr:rowOff>
    </xdr:from>
    <xdr:to>
      <xdr:col>50</xdr:col>
      <xdr:colOff>165100</xdr:colOff>
      <xdr:row>74</xdr:row>
      <xdr:rowOff>4831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5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21358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3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102159</xdr:rowOff>
    </xdr:from>
    <xdr:to>
      <xdr:col>46</xdr:col>
      <xdr:colOff>38100</xdr:colOff>
      <xdr:row>75</xdr:row>
      <xdr:rowOff>32309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7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23436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144587</xdr:rowOff>
    </xdr:from>
    <xdr:to>
      <xdr:col>41</xdr:col>
      <xdr:colOff>101600</xdr:colOff>
      <xdr:row>76</xdr:row>
      <xdr:rowOff>74737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0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65864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130505</xdr:rowOff>
    </xdr:from>
    <xdr:to>
      <xdr:col>36</xdr:col>
      <xdr:colOff>165100</xdr:colOff>
      <xdr:row>76</xdr:row>
      <xdr:rowOff>60655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51782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8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169304</xdr:rowOff>
    </xdr:from>
    <xdr:to>
      <xdr:col>55</xdr:col>
      <xdr:colOff>0</xdr:colOff>
      <xdr:row>94</xdr:row>
      <xdr:rowOff>66182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5942704"/>
          <a:ext cx="838200" cy="23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5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66182</xdr:rowOff>
    </xdr:from>
    <xdr:to>
      <xdr:col>50</xdr:col>
      <xdr:colOff>114300</xdr:colOff>
      <xdr:row>94</xdr:row>
      <xdr:rowOff>79189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182482"/>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79189</xdr:rowOff>
    </xdr:from>
    <xdr:to>
      <xdr:col>45</xdr:col>
      <xdr:colOff>177800</xdr:colOff>
      <xdr:row>95</xdr:row>
      <xdr:rowOff>21696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195489"/>
          <a:ext cx="889000" cy="1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50685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21696</xdr:rowOff>
    </xdr:from>
    <xdr:to>
      <xdr:col>41</xdr:col>
      <xdr:colOff>50800</xdr:colOff>
      <xdr:row>95</xdr:row>
      <xdr:rowOff>99101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309446"/>
          <a:ext cx="889000" cy="7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119173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0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118504</xdr:rowOff>
    </xdr:from>
    <xdr:to>
      <xdr:col>55</xdr:col>
      <xdr:colOff>50800</xdr:colOff>
      <xdr:row>93</xdr:row>
      <xdr:rowOff>48654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89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141381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74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15382</xdr:rowOff>
    </xdr:from>
    <xdr:to>
      <xdr:col>50</xdr:col>
      <xdr:colOff>165100</xdr:colOff>
      <xdr:row>94</xdr:row>
      <xdr:rowOff>116982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13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133509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90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28389</xdr:rowOff>
    </xdr:from>
    <xdr:to>
      <xdr:col>46</xdr:col>
      <xdr:colOff>38100</xdr:colOff>
      <xdr:row>94</xdr:row>
      <xdr:rowOff>129989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1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146516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9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142346</xdr:rowOff>
    </xdr:from>
    <xdr:to>
      <xdr:col>41</xdr:col>
      <xdr:colOff>101600</xdr:colOff>
      <xdr:row>95</xdr:row>
      <xdr:rowOff>72496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25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89023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03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48301</xdr:rowOff>
    </xdr:from>
    <xdr:to>
      <xdr:col>36</xdr:col>
      <xdr:colOff>165100</xdr:colOff>
      <xdr:row>95</xdr:row>
      <xdr:rowOff>149901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166428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1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115239</xdr:rowOff>
    </xdr:from>
    <xdr:to>
      <xdr:col>85</xdr:col>
      <xdr:colOff>127000</xdr:colOff>
      <xdr:row>38</xdr:row>
      <xdr:rowOff>135357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30339"/>
          <a:ext cx="8382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59004</xdr:rowOff>
    </xdr:from>
    <xdr:to>
      <xdr:col>81</xdr:col>
      <xdr:colOff>50800</xdr:colOff>
      <xdr:row>38</xdr:row>
      <xdr:rowOff>115239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574104"/>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45288</xdr:rowOff>
    </xdr:from>
    <xdr:to>
      <xdr:col>76</xdr:col>
      <xdr:colOff>114300</xdr:colOff>
      <xdr:row>38</xdr:row>
      <xdr:rowOff>59004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388938"/>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168394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59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45288</xdr:rowOff>
    </xdr:from>
    <xdr:to>
      <xdr:col>71</xdr:col>
      <xdr:colOff>177800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388938"/>
          <a:ext cx="889000" cy="26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84557</xdr:rowOff>
    </xdr:from>
    <xdr:to>
      <xdr:col>85</xdr:col>
      <xdr:colOff>177800</xdr:colOff>
      <xdr:row>39</xdr:row>
      <xdr:rowOff>14707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170934</xdr:rowOff>
    </xdr:from>
    <xdr:ext cx="313932"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1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64439</xdr:rowOff>
    </xdr:from>
    <xdr:to>
      <xdr:col>81</xdr:col>
      <xdr:colOff>101600</xdr:colOff>
      <xdr:row>38</xdr:row>
      <xdr:rowOff>166039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157166</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672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8204</xdr:rowOff>
    </xdr:from>
    <xdr:to>
      <xdr:col>76</xdr:col>
      <xdr:colOff>165100</xdr:colOff>
      <xdr:row>38</xdr:row>
      <xdr:rowOff>109804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100931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61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165938</xdr:rowOff>
    </xdr:from>
    <xdr:to>
      <xdr:col>72</xdr:col>
      <xdr:colOff>38100</xdr:colOff>
      <xdr:row>37</xdr:row>
      <xdr:rowOff>96088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3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87215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43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65519</xdr:rowOff>
    </xdr:from>
    <xdr:to>
      <xdr:col>85</xdr:col>
      <xdr:colOff>126364</xdr:colOff>
      <xdr:row>79</xdr:row>
      <xdr:rowOff>83959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924269"/>
          <a:ext cx="1269" cy="704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87786</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3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83959</xdr:rowOff>
    </xdr:from>
    <xdr:to>
      <xdr:col>86</xdr:col>
      <xdr:colOff>25400</xdr:colOff>
      <xdr:row>79</xdr:row>
      <xdr:rowOff>83959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2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12196</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6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65519</xdr:rowOff>
    </xdr:from>
    <xdr:to>
      <xdr:col>86</xdr:col>
      <xdr:colOff>25400</xdr:colOff>
      <xdr:row>75</xdr:row>
      <xdr:rowOff>65519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92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65519</xdr:rowOff>
    </xdr:from>
    <xdr:to>
      <xdr:col>85</xdr:col>
      <xdr:colOff>127000</xdr:colOff>
      <xdr:row>75</xdr:row>
      <xdr:rowOff>132994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924269"/>
          <a:ext cx="8382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145203</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7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166776</xdr:rowOff>
    </xdr:from>
    <xdr:to>
      <xdr:col>85</xdr:col>
      <xdr:colOff>177800</xdr:colOff>
      <xdr:row>77</xdr:row>
      <xdr:rowOff>96926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92875</xdr:rowOff>
    </xdr:from>
    <xdr:to>
      <xdr:col>81</xdr:col>
      <xdr:colOff>50800</xdr:colOff>
      <xdr:row>75</xdr:row>
      <xdr:rowOff>132994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780175"/>
          <a:ext cx="889000" cy="2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41123</xdr:rowOff>
    </xdr:from>
    <xdr:to>
      <xdr:col>81</xdr:col>
      <xdr:colOff>101600</xdr:colOff>
      <xdr:row>77</xdr:row>
      <xdr:rowOff>142723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133850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3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126918</xdr:rowOff>
    </xdr:from>
    <xdr:to>
      <xdr:col>76</xdr:col>
      <xdr:colOff>114300</xdr:colOff>
      <xdr:row>74</xdr:row>
      <xdr:rowOff>92875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299868"/>
          <a:ext cx="889000" cy="4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10891</xdr:rowOff>
    </xdr:from>
    <xdr:to>
      <xdr:col>76</xdr:col>
      <xdr:colOff>165100</xdr:colOff>
      <xdr:row>77</xdr:row>
      <xdr:rowOff>112491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1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103618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3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126918</xdr:rowOff>
    </xdr:from>
    <xdr:to>
      <xdr:col>71</xdr:col>
      <xdr:colOff>177800</xdr:colOff>
      <xdr:row>72</xdr:row>
      <xdr:rowOff>152806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299868"/>
          <a:ext cx="889000" cy="19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154356</xdr:rowOff>
    </xdr:from>
    <xdr:to>
      <xdr:col>72</xdr:col>
      <xdr:colOff>38100</xdr:colOff>
      <xdr:row>77</xdr:row>
      <xdr:rowOff>84506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75633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2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165328</xdr:rowOff>
    </xdr:from>
    <xdr:to>
      <xdr:col>67</xdr:col>
      <xdr:colOff>101600</xdr:colOff>
      <xdr:row>77</xdr:row>
      <xdr:rowOff>95478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86605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14719</xdr:rowOff>
    </xdr:from>
    <xdr:to>
      <xdr:col>85</xdr:col>
      <xdr:colOff>177800</xdr:colOff>
      <xdr:row>75</xdr:row>
      <xdr:rowOff>116319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139196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82194</xdr:rowOff>
    </xdr:from>
    <xdr:to>
      <xdr:col>81</xdr:col>
      <xdr:colOff>101600</xdr:colOff>
      <xdr:row>76</xdr:row>
      <xdr:rowOff>12343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409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28871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7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42075</xdr:rowOff>
    </xdr:from>
    <xdr:to>
      <xdr:col>76</xdr:col>
      <xdr:colOff>165100</xdr:colOff>
      <xdr:row>74</xdr:row>
      <xdr:rowOff>143675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7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160202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5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76118</xdr:rowOff>
    </xdr:from>
    <xdr:to>
      <xdr:col>72</xdr:col>
      <xdr:colOff>38100</xdr:colOff>
      <xdr:row>72</xdr:row>
      <xdr:rowOff>6268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2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22795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202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102006</xdr:rowOff>
    </xdr:from>
    <xdr:to>
      <xdr:col>67</xdr:col>
      <xdr:colOff>101600</xdr:colOff>
      <xdr:row>73</xdr:row>
      <xdr:rowOff>32156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4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48683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2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22017</xdr:rowOff>
    </xdr:from>
    <xdr:to>
      <xdr:col>85</xdr:col>
      <xdr:colOff>127000</xdr:colOff>
      <xdr:row>98</xdr:row>
      <xdr:rowOff>23160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138317"/>
          <a:ext cx="838200" cy="68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46342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3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23160</xdr:rowOff>
    </xdr:from>
    <xdr:to>
      <xdr:col>81</xdr:col>
      <xdr:colOff>50800</xdr:colOff>
      <xdr:row>98</xdr:row>
      <xdr:rowOff>88311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82526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26021</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4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29149</xdr:rowOff>
    </xdr:from>
    <xdr:to>
      <xdr:col>76</xdr:col>
      <xdr:colOff>114300</xdr:colOff>
      <xdr:row>98</xdr:row>
      <xdr:rowOff>88311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831249"/>
          <a:ext cx="889000" cy="5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51918</xdr:rowOff>
    </xdr:from>
    <xdr:to>
      <xdr:col>71</xdr:col>
      <xdr:colOff>177800</xdr:colOff>
      <xdr:row>98</xdr:row>
      <xdr:rowOff>29149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168218"/>
          <a:ext cx="889000" cy="66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7368</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4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89867</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7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142667</xdr:rowOff>
    </xdr:from>
    <xdr:to>
      <xdr:col>85</xdr:col>
      <xdr:colOff>177800</xdr:colOff>
      <xdr:row>94</xdr:row>
      <xdr:rowOff>72817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08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165544</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59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143810</xdr:rowOff>
    </xdr:from>
    <xdr:to>
      <xdr:col>81</xdr:col>
      <xdr:colOff>101600</xdr:colOff>
      <xdr:row>98</xdr:row>
      <xdr:rowOff>73960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65087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8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37511</xdr:rowOff>
    </xdr:from>
    <xdr:to>
      <xdr:col>76</xdr:col>
      <xdr:colOff>165100</xdr:colOff>
      <xdr:row>98</xdr:row>
      <xdr:rowOff>139111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130238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9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149799</xdr:rowOff>
    </xdr:from>
    <xdr:to>
      <xdr:col>72</xdr:col>
      <xdr:colOff>38100</xdr:colOff>
      <xdr:row>98</xdr:row>
      <xdr:rowOff>79949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8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71076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7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1118</xdr:rowOff>
    </xdr:from>
    <xdr:to>
      <xdr:col>67</xdr:col>
      <xdr:colOff>101600</xdr:colOff>
      <xdr:row>94</xdr:row>
      <xdr:rowOff>102718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1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119245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58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116078</xdr:rowOff>
    </xdr:from>
    <xdr:to>
      <xdr:col>116</xdr:col>
      <xdr:colOff>63500</xdr:colOff>
      <xdr:row>37</xdr:row>
      <xdr:rowOff>150749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459728"/>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116078</xdr:rowOff>
    </xdr:from>
    <xdr:to>
      <xdr:col>111</xdr:col>
      <xdr:colOff>177800</xdr:colOff>
      <xdr:row>37</xdr:row>
      <xdr:rowOff>127889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45972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158369</xdr:rowOff>
    </xdr:from>
    <xdr:to>
      <xdr:col>107</xdr:col>
      <xdr:colOff>50800</xdr:colOff>
      <xdr:row>37</xdr:row>
      <xdr:rowOff>127889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330569"/>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27576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158369</xdr:rowOff>
    </xdr:from>
    <xdr:to>
      <xdr:col>102</xdr:col>
      <xdr:colOff>114300</xdr:colOff>
      <xdr:row>37</xdr:row>
      <xdr:rowOff>10541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33056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27195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119778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99949</xdr:rowOff>
    </xdr:from>
    <xdr:to>
      <xdr:col>116</xdr:col>
      <xdr:colOff>114300</xdr:colOff>
      <xdr:row>38</xdr:row>
      <xdr:rowOff>30099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78376</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422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65278</xdr:rowOff>
    </xdr:from>
    <xdr:to>
      <xdr:col>112</xdr:col>
      <xdr:colOff>38100</xdr:colOff>
      <xdr:row>37</xdr:row>
      <xdr:rowOff>166878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158005</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50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77089</xdr:rowOff>
    </xdr:from>
    <xdr:to>
      <xdr:col>107</xdr:col>
      <xdr:colOff>101600</xdr:colOff>
      <xdr:row>38</xdr:row>
      <xdr:rowOff>7239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169816</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107569</xdr:rowOff>
    </xdr:from>
    <xdr:to>
      <xdr:col>102</xdr:col>
      <xdr:colOff>165100</xdr:colOff>
      <xdr:row>37</xdr:row>
      <xdr:rowOff>37719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28846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131191</xdr:rowOff>
    </xdr:from>
    <xdr:to>
      <xdr:col>98</xdr:col>
      <xdr:colOff>38100</xdr:colOff>
      <xdr:row>37</xdr:row>
      <xdr:rowOff>61341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52468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109296</xdr:rowOff>
    </xdr:from>
    <xdr:to>
      <xdr:col>116</xdr:col>
      <xdr:colOff>63500</xdr:colOff>
      <xdr:row>58</xdr:row>
      <xdr:rowOff>118605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53396"/>
          <a:ext cx="8382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27732</xdr:rowOff>
    </xdr:from>
    <xdr:to>
      <xdr:col>111</xdr:col>
      <xdr:colOff>177800</xdr:colOff>
      <xdr:row>58</xdr:row>
      <xdr:rowOff>109296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800382"/>
          <a:ext cx="889000" cy="25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27732</xdr:rowOff>
    </xdr:from>
    <xdr:to>
      <xdr:col>107</xdr:col>
      <xdr:colOff>50800</xdr:colOff>
      <xdr:row>57</xdr:row>
      <xdr:rowOff>31910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800382"/>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166805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15881</xdr:rowOff>
    </xdr:from>
    <xdr:to>
      <xdr:col>102</xdr:col>
      <xdr:colOff>114300</xdr:colOff>
      <xdr:row>57</xdr:row>
      <xdr:rowOff>31910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788531"/>
          <a:ext cx="889000" cy="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162022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8111" y="99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141722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9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67805</xdr:rowOff>
    </xdr:from>
    <xdr:to>
      <xdr:col>116</xdr:col>
      <xdr:colOff>114300</xdr:colOff>
      <xdr:row>58</xdr:row>
      <xdr:rowOff>169405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154182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2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58496</xdr:rowOff>
    </xdr:from>
    <xdr:to>
      <xdr:col>112</xdr:col>
      <xdr:colOff>38100</xdr:colOff>
      <xdr:row>58</xdr:row>
      <xdr:rowOff>160096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151223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148382</xdr:rowOff>
    </xdr:from>
    <xdr:to>
      <xdr:col>107</xdr:col>
      <xdr:colOff>101600</xdr:colOff>
      <xdr:row>57</xdr:row>
      <xdr:rowOff>78532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7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95059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52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152560</xdr:rowOff>
    </xdr:from>
    <xdr:to>
      <xdr:col>102</xdr:col>
      <xdr:colOff>165100</xdr:colOff>
      <xdr:row>57</xdr:row>
      <xdr:rowOff>82710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7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99237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5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136531</xdr:rowOff>
    </xdr:from>
    <xdr:to>
      <xdr:col>98</xdr:col>
      <xdr:colOff>38100</xdr:colOff>
      <xdr:row>57</xdr:row>
      <xdr:rowOff>66681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73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83208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5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154483</xdr:rowOff>
    </xdr:from>
    <xdr:to>
      <xdr:col>116</xdr:col>
      <xdr:colOff>63500</xdr:colOff>
      <xdr:row>73</xdr:row>
      <xdr:rowOff>2959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498883"/>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6252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65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77559</xdr:rowOff>
    </xdr:from>
    <xdr:to>
      <xdr:col>111</xdr:col>
      <xdr:colOff>177800</xdr:colOff>
      <xdr:row>73</xdr:row>
      <xdr:rowOff>2959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250509"/>
          <a:ext cx="889000" cy="2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161662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77559</xdr:rowOff>
    </xdr:from>
    <xdr:to>
      <xdr:col>107</xdr:col>
      <xdr:colOff>50800</xdr:colOff>
      <xdr:row>72</xdr:row>
      <xdr:rowOff>48526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250509"/>
          <a:ext cx="889000" cy="14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154461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48526</xdr:rowOff>
    </xdr:from>
    <xdr:to>
      <xdr:col>102</xdr:col>
      <xdr:colOff>114300</xdr:colOff>
      <xdr:row>73</xdr:row>
      <xdr:rowOff>11303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392926"/>
          <a:ext cx="889000" cy="13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26216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103683</xdr:rowOff>
    </xdr:from>
    <xdr:to>
      <xdr:col>116</xdr:col>
      <xdr:colOff>114300</xdr:colOff>
      <xdr:row>73</xdr:row>
      <xdr:rowOff>33833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44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126560</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2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123609</xdr:rowOff>
    </xdr:from>
    <xdr:to>
      <xdr:col>112</xdr:col>
      <xdr:colOff>38100</xdr:colOff>
      <xdr:row>73</xdr:row>
      <xdr:rowOff>53759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4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70286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24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26759</xdr:rowOff>
    </xdr:from>
    <xdr:to>
      <xdr:col>107</xdr:col>
      <xdr:colOff>101600</xdr:colOff>
      <xdr:row>71</xdr:row>
      <xdr:rowOff>128359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1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144886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19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169176</xdr:rowOff>
    </xdr:from>
    <xdr:to>
      <xdr:col>102</xdr:col>
      <xdr:colOff>165100</xdr:colOff>
      <xdr:row>72</xdr:row>
      <xdr:rowOff>99326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3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115853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1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131953</xdr:rowOff>
    </xdr:from>
    <xdr:to>
      <xdr:col>98</xdr:col>
      <xdr:colOff>38100</xdr:colOff>
      <xdr:row>73</xdr:row>
      <xdr:rowOff>62103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4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78630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2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本市における主な構成費目は、人件費・扶助費・公債費であり、中でも扶助費及び公債費は、類似団体と比較して住民一人当たりコストが高い状況となっている。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生活保護費が減となったものの、新型コロナウイルス感染症対策として住民税非課税世帯等臨時特別給付金や子育て世帯臨時特別給付金の支給を行ったほか、障がい者自立支援給付費が増となったことなどに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また、公債費については、国の補正予算により臨時財政対策債の償還財源として措置された地方交付税相当額の借換中止を行ったことなどにより昨年度と比べ増加している。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そのほか、補助費等は、昨年度に新型コロナウイルス感染症対策として実施した特別定額給付金の終了などにより減少しており、普通建設事業費は、淀川左岸線（２期）事業の増などにより増加している。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2,732,197
2,593,449
225.33
2,003,680,509
1,962,155,183
30,796,464
899,578,624
1,702,596,158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77651</xdr:rowOff>
    </xdr:from>
    <xdr:to>
      <xdr:col>24</xdr:col>
      <xdr:colOff>63500</xdr:colOff>
      <xdr:row>39</xdr:row>
      <xdr:rowOff>85816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6420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46463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64588</xdr:rowOff>
    </xdr:from>
    <xdr:to>
      <xdr:col>19</xdr:col>
      <xdr:colOff>177800</xdr:colOff>
      <xdr:row>39</xdr:row>
      <xdr:rowOff>77651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75113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100512</xdr:rowOff>
    </xdr:from>
    <xdr:to>
      <xdr:col>15</xdr:col>
      <xdr:colOff>50800</xdr:colOff>
      <xdr:row>39</xdr:row>
      <xdr:rowOff>64588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15612"/>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109055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100512</xdr:rowOff>
    </xdr:from>
    <xdr:to>
      <xdr:col>10</xdr:col>
      <xdr:colOff>114300</xdr:colOff>
      <xdr:row>38</xdr:row>
      <xdr:rowOff>157662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1561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87828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74766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35016</xdr:rowOff>
    </xdr:from>
    <xdr:to>
      <xdr:col>24</xdr:col>
      <xdr:colOff>114300</xdr:colOff>
      <xdr:row>39</xdr:row>
      <xdr:rowOff>136616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121393</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3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26851</xdr:rowOff>
    </xdr:from>
    <xdr:to>
      <xdr:col>20</xdr:col>
      <xdr:colOff>38100</xdr:colOff>
      <xdr:row>39</xdr:row>
      <xdr:rowOff>128451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119578</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80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13788</xdr:rowOff>
    </xdr:from>
    <xdr:to>
      <xdr:col>15</xdr:col>
      <xdr:colOff>101600</xdr:colOff>
      <xdr:row>39</xdr:row>
      <xdr:rowOff>115388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106515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79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49712</xdr:rowOff>
    </xdr:from>
    <xdr:to>
      <xdr:col>10</xdr:col>
      <xdr:colOff>165100</xdr:colOff>
      <xdr:row>38</xdr:row>
      <xdr:rowOff>151312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142439</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65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106862</xdr:rowOff>
    </xdr:from>
    <xdr:to>
      <xdr:col>6</xdr:col>
      <xdr:colOff>38100</xdr:colOff>
      <xdr:row>39</xdr:row>
      <xdr:rowOff>37012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28139</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7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130201</xdr:rowOff>
    </xdr:from>
    <xdr:to>
      <xdr:col>24</xdr:col>
      <xdr:colOff>63500</xdr:colOff>
      <xdr:row>58</xdr:row>
      <xdr:rowOff>8852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74151"/>
          <a:ext cx="838200" cy="107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4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130201</xdr:rowOff>
    </xdr:from>
    <xdr:to>
      <xdr:col>19</xdr:col>
      <xdr:colOff>177800</xdr:colOff>
      <xdr:row>59</xdr:row>
      <xdr:rowOff>79197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74151"/>
          <a:ext cx="889000" cy="13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10139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61938</xdr:rowOff>
    </xdr:from>
    <xdr:to>
      <xdr:col>15</xdr:col>
      <xdr:colOff>50800</xdr:colOff>
      <xdr:row>59</xdr:row>
      <xdr:rowOff>79197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77488"/>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18707</xdr:rowOff>
    </xdr:from>
    <xdr:to>
      <xdr:col>10</xdr:col>
      <xdr:colOff>114300</xdr:colOff>
      <xdr:row>59</xdr:row>
      <xdr:rowOff>61938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34257"/>
          <a:ext cx="8890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71518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129502</xdr:rowOff>
    </xdr:from>
    <xdr:to>
      <xdr:col>24</xdr:col>
      <xdr:colOff>114300</xdr:colOff>
      <xdr:row>58</xdr:row>
      <xdr:rowOff>59652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152379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79401</xdr:rowOff>
    </xdr:from>
    <xdr:to>
      <xdr:col>20</xdr:col>
      <xdr:colOff>38100</xdr:colOff>
      <xdr:row>52</xdr:row>
      <xdr:rowOff>9551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678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1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28397</xdr:rowOff>
    </xdr:from>
    <xdr:to>
      <xdr:col>15</xdr:col>
      <xdr:colOff>101600</xdr:colOff>
      <xdr:row>59</xdr:row>
      <xdr:rowOff>129997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4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121124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11138</xdr:rowOff>
    </xdr:from>
    <xdr:to>
      <xdr:col>10</xdr:col>
      <xdr:colOff>165100</xdr:colOff>
      <xdr:row>59</xdr:row>
      <xdr:rowOff>112738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103865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139357</xdr:rowOff>
    </xdr:from>
    <xdr:to>
      <xdr:col>6</xdr:col>
      <xdr:colOff>38100</xdr:colOff>
      <xdr:row>59</xdr:row>
      <xdr:rowOff>69507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8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86034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130499</xdr:rowOff>
    </xdr:from>
    <xdr:to>
      <xdr:col>24</xdr:col>
      <xdr:colOff>63500</xdr:colOff>
      <xdr:row>72</xdr:row>
      <xdr:rowOff>88798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131999"/>
          <a:ext cx="838200" cy="30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30427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89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88798</xdr:rowOff>
    </xdr:from>
    <xdr:to>
      <xdr:col>19</xdr:col>
      <xdr:colOff>177800</xdr:colOff>
      <xdr:row>72</xdr:row>
      <xdr:rowOff>157093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433198"/>
          <a:ext cx="889000" cy="6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52934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25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157093</xdr:rowOff>
    </xdr:from>
    <xdr:to>
      <xdr:col>15</xdr:col>
      <xdr:colOff>50800</xdr:colOff>
      <xdr:row>73</xdr:row>
      <xdr:rowOff>51203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501493"/>
          <a:ext cx="889000" cy="6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117057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3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164361</xdr:rowOff>
    </xdr:from>
    <xdr:to>
      <xdr:col>10</xdr:col>
      <xdr:colOff>114300</xdr:colOff>
      <xdr:row>73</xdr:row>
      <xdr:rowOff>51203</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2508761"/>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37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165301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3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79699</xdr:rowOff>
    </xdr:from>
    <xdr:to>
      <xdr:col>24</xdr:col>
      <xdr:colOff>114300</xdr:colOff>
      <xdr:row>71</xdr:row>
      <xdr:rowOff>9849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0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32726</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03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37998</xdr:rowOff>
    </xdr:from>
    <xdr:to>
      <xdr:col>20</xdr:col>
      <xdr:colOff>38100</xdr:colOff>
      <xdr:row>72</xdr:row>
      <xdr:rowOff>139598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3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156125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15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106293</xdr:rowOff>
    </xdr:from>
    <xdr:to>
      <xdr:col>15</xdr:col>
      <xdr:colOff>101600</xdr:colOff>
      <xdr:row>73</xdr:row>
      <xdr:rowOff>36443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52970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22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403</xdr:rowOff>
    </xdr:from>
    <xdr:to>
      <xdr:col>10</xdr:col>
      <xdr:colOff>165100</xdr:colOff>
      <xdr:row>73</xdr:row>
      <xdr:rowOff>102003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51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118530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29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113561</xdr:rowOff>
    </xdr:from>
    <xdr:to>
      <xdr:col>6</xdr:col>
      <xdr:colOff>38100</xdr:colOff>
      <xdr:row>73</xdr:row>
      <xdr:rowOff>43711</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24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60238</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2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50873</xdr:rowOff>
    </xdr:from>
    <xdr:to>
      <xdr:col>24</xdr:col>
      <xdr:colOff>63500</xdr:colOff>
      <xdr:row>98</xdr:row>
      <xdr:rowOff>112823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167173"/>
          <a:ext cx="838200" cy="7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114516</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3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38168</xdr:rowOff>
    </xdr:from>
    <xdr:to>
      <xdr:col>19</xdr:col>
      <xdr:colOff>177800</xdr:colOff>
      <xdr:row>98</xdr:row>
      <xdr:rowOff>112823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840268"/>
          <a:ext cx="889000" cy="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80317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38168</xdr:rowOff>
    </xdr:from>
    <xdr:to>
      <xdr:col>15</xdr:col>
      <xdr:colOff>50800</xdr:colOff>
      <xdr:row>99</xdr:row>
      <xdr:rowOff>88134</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840268"/>
          <a:ext cx="889000" cy="2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130846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88134</xdr:rowOff>
    </xdr:from>
    <xdr:to>
      <xdr:col>10</xdr:col>
      <xdr:colOff>114300</xdr:colOff>
      <xdr:row>99</xdr:row>
      <xdr:rowOff>106096</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706168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15428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6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6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xdr:rowOff>
    </xdr:from>
    <xdr:to>
      <xdr:col>24</xdr:col>
      <xdr:colOff>114300</xdr:colOff>
      <xdr:row>94</xdr:row>
      <xdr:rowOff>101673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11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22950</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59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62023</xdr:rowOff>
    </xdr:from>
    <xdr:to>
      <xdr:col>20</xdr:col>
      <xdr:colOff>38100</xdr:colOff>
      <xdr:row>98</xdr:row>
      <xdr:rowOff>163623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8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154750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9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158818</xdr:rowOff>
    </xdr:from>
    <xdr:to>
      <xdr:col>15</xdr:col>
      <xdr:colOff>101600</xdr:colOff>
      <xdr:row>98</xdr:row>
      <xdr:rowOff>88968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105495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56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37334</xdr:rowOff>
    </xdr:from>
    <xdr:to>
      <xdr:col>10</xdr:col>
      <xdr:colOff>165100</xdr:colOff>
      <xdr:row>99</xdr:row>
      <xdr:rowOff>138934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70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130061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710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55296</xdr:rowOff>
    </xdr:from>
    <xdr:to>
      <xdr:col>6</xdr:col>
      <xdr:colOff>38100</xdr:colOff>
      <xdr:row>99</xdr:row>
      <xdr:rowOff>156896</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702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148023</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71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159512</xdr:rowOff>
    </xdr:from>
    <xdr:to>
      <xdr:col>55</xdr:col>
      <xdr:colOff>0</xdr:colOff>
      <xdr:row>38</xdr:row>
      <xdr:rowOff>159512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674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56151</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228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154940</xdr:rowOff>
    </xdr:from>
    <xdr:to>
      <xdr:col>50</xdr:col>
      <xdr:colOff>114300</xdr:colOff>
      <xdr:row>38</xdr:row>
      <xdr:rowOff>159512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670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146558</xdr:rowOff>
    </xdr:from>
    <xdr:to>
      <xdr:col>45</xdr:col>
      <xdr:colOff>177800</xdr:colOff>
      <xdr:row>38</xdr:row>
      <xdr:rowOff>154940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66165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146558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6548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9669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150639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108712</xdr:rowOff>
    </xdr:from>
    <xdr:to>
      <xdr:col>55</xdr:col>
      <xdr:colOff>50800</xdr:colOff>
      <xdr:row>39</xdr:row>
      <xdr:rowOff>38862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23639</xdr:rowOff>
    </xdr:from>
    <xdr:ext cx="313932"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38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108712</xdr:rowOff>
    </xdr:from>
    <xdr:to>
      <xdr:col>50</xdr:col>
      <xdr:colOff>165100</xdr:colOff>
      <xdr:row>39</xdr:row>
      <xdr:rowOff>38862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29989</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82333" y="671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104140</xdr:rowOff>
    </xdr:from>
    <xdr:to>
      <xdr:col>46</xdr:col>
      <xdr:colOff>38100</xdr:colOff>
      <xdr:row>39</xdr:row>
      <xdr:rowOff>34290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25417</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93333" y="671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95758</xdr:rowOff>
    </xdr:from>
    <xdr:to>
      <xdr:col>41</xdr:col>
      <xdr:colOff>101600</xdr:colOff>
      <xdr:row>39</xdr:row>
      <xdr:rowOff>25908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17035</xdr:rowOff>
    </xdr:from>
    <xdr:ext cx="31393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04333" y="67035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10177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39878</xdr:rowOff>
    </xdr:from>
    <xdr:to>
      <xdr:col>55</xdr:col>
      <xdr:colOff>0</xdr:colOff>
      <xdr:row>59</xdr:row>
      <xdr:rowOff>39878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1015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39624</xdr:rowOff>
    </xdr:from>
    <xdr:to>
      <xdr:col>50</xdr:col>
      <xdr:colOff>114300</xdr:colOff>
      <xdr:row>59</xdr:row>
      <xdr:rowOff>39878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1015517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39624</xdr:rowOff>
    </xdr:from>
    <xdr:to>
      <xdr:col>45</xdr:col>
      <xdr:colOff>177800</xdr:colOff>
      <xdr:row>59</xdr:row>
      <xdr:rowOff>39751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1015517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39751</xdr:rowOff>
    </xdr:from>
    <xdr:to>
      <xdr:col>41</xdr:col>
      <xdr:colOff>50800</xdr:colOff>
      <xdr:row>59</xdr:row>
      <xdr:rowOff>40132</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101553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18305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160528</xdr:rowOff>
    </xdr:from>
    <xdr:to>
      <xdr:col>55</xdr:col>
      <xdr:colOff>50800</xdr:colOff>
      <xdr:row>59</xdr:row>
      <xdr:rowOff>90678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75455</xdr:rowOff>
    </xdr:from>
    <xdr:ext cx="313932"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1001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160528</xdr:rowOff>
    </xdr:from>
    <xdr:to>
      <xdr:col>50</xdr:col>
      <xdr:colOff>165100</xdr:colOff>
      <xdr:row>59</xdr:row>
      <xdr:rowOff>90678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81805</xdr:rowOff>
    </xdr:from>
    <xdr:ext cx="313932"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82333" y="1019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160274</xdr:rowOff>
    </xdr:from>
    <xdr:to>
      <xdr:col>46</xdr:col>
      <xdr:colOff>38100</xdr:colOff>
      <xdr:row>59</xdr:row>
      <xdr:rowOff>90424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81551</xdr:rowOff>
    </xdr:from>
    <xdr:ext cx="313932"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93333" y="1019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160401</xdr:rowOff>
    </xdr:from>
    <xdr:to>
      <xdr:col>41</xdr:col>
      <xdr:colOff>101600</xdr:colOff>
      <xdr:row>59</xdr:row>
      <xdr:rowOff>90551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101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81678</xdr:rowOff>
    </xdr:from>
    <xdr:ext cx="313932"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704333" y="10197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160782</xdr:rowOff>
    </xdr:from>
    <xdr:to>
      <xdr:col>36</xdr:col>
      <xdr:colOff>165100</xdr:colOff>
      <xdr:row>59</xdr:row>
      <xdr:rowOff>90932</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10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82059</xdr:rowOff>
    </xdr:from>
    <xdr:ext cx="313932"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815333" y="1019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53053</xdr:rowOff>
    </xdr:from>
    <xdr:to>
      <xdr:col>55</xdr:col>
      <xdr:colOff>0</xdr:colOff>
      <xdr:row>78</xdr:row>
      <xdr:rowOff>60444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426153"/>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143053</xdr:rowOff>
    </xdr:from>
    <xdr:to>
      <xdr:col>50</xdr:col>
      <xdr:colOff>114300</xdr:colOff>
      <xdr:row>78</xdr:row>
      <xdr:rowOff>53053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344703"/>
          <a:ext cx="889000" cy="8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143053</xdr:rowOff>
    </xdr:from>
    <xdr:to>
      <xdr:col>45</xdr:col>
      <xdr:colOff>177800</xdr:colOff>
      <xdr:row>77</xdr:row>
      <xdr:rowOff>143221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344703"/>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77187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138579</xdr:rowOff>
    </xdr:from>
    <xdr:to>
      <xdr:col>41</xdr:col>
      <xdr:colOff>50800</xdr:colOff>
      <xdr:row>77</xdr:row>
      <xdr:rowOff>143221</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340229"/>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84639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77728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9644</xdr:rowOff>
    </xdr:from>
    <xdr:to>
      <xdr:col>55</xdr:col>
      <xdr:colOff>50800</xdr:colOff>
      <xdr:row>78</xdr:row>
      <xdr:rowOff>111244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8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96021</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29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2253</xdr:rowOff>
    </xdr:from>
    <xdr:to>
      <xdr:col>50</xdr:col>
      <xdr:colOff>165100</xdr:colOff>
      <xdr:row>78</xdr:row>
      <xdr:rowOff>103853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7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94980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46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92253</xdr:rowOff>
    </xdr:from>
    <xdr:to>
      <xdr:col>46</xdr:col>
      <xdr:colOff>38100</xdr:colOff>
      <xdr:row>78</xdr:row>
      <xdr:rowOff>22403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38930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0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92421</xdr:rowOff>
    </xdr:from>
    <xdr:to>
      <xdr:col>41</xdr:col>
      <xdr:colOff>101600</xdr:colOff>
      <xdr:row>78</xdr:row>
      <xdr:rowOff>22571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39098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06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87779</xdr:rowOff>
    </xdr:from>
    <xdr:to>
      <xdr:col>36</xdr:col>
      <xdr:colOff>165100</xdr:colOff>
      <xdr:row>78</xdr:row>
      <xdr:rowOff>17929</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34456</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0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51022</xdr:rowOff>
    </xdr:from>
    <xdr:to>
      <xdr:col>55</xdr:col>
      <xdr:colOff>0</xdr:colOff>
      <xdr:row>93</xdr:row>
      <xdr:rowOff>41135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5824422"/>
          <a:ext cx="838200" cy="1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74052</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018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32372</xdr:rowOff>
    </xdr:from>
    <xdr:to>
      <xdr:col>50</xdr:col>
      <xdr:colOff>114300</xdr:colOff>
      <xdr:row>93</xdr:row>
      <xdr:rowOff>41135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597722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32372</xdr:rowOff>
    </xdr:from>
    <xdr:to>
      <xdr:col>45</xdr:col>
      <xdr:colOff>177800</xdr:colOff>
      <xdr:row>93</xdr:row>
      <xdr:rowOff>92799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5977222"/>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92799</xdr:rowOff>
    </xdr:from>
    <xdr:to>
      <xdr:col>41</xdr:col>
      <xdr:colOff>50800</xdr:colOff>
      <xdr:row>93</xdr:row>
      <xdr:rowOff>106896</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03764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121124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222</xdr:rowOff>
    </xdr:from>
    <xdr:to>
      <xdr:col>55</xdr:col>
      <xdr:colOff>50800</xdr:colOff>
      <xdr:row>92</xdr:row>
      <xdr:rowOff>101822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7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23099</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6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161785</xdr:rowOff>
    </xdr:from>
    <xdr:to>
      <xdr:col>50</xdr:col>
      <xdr:colOff>165100</xdr:colOff>
      <xdr:row>93</xdr:row>
      <xdr:rowOff>91935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9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108462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7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153022</xdr:rowOff>
    </xdr:from>
    <xdr:to>
      <xdr:col>46</xdr:col>
      <xdr:colOff>38100</xdr:colOff>
      <xdr:row>93</xdr:row>
      <xdr:rowOff>83172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59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99699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70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41999</xdr:rowOff>
    </xdr:from>
    <xdr:to>
      <xdr:col>41</xdr:col>
      <xdr:colOff>101600</xdr:colOff>
      <xdr:row>93</xdr:row>
      <xdr:rowOff>143599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59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160126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7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56096</xdr:rowOff>
    </xdr:from>
    <xdr:to>
      <xdr:col>36</xdr:col>
      <xdr:colOff>165100</xdr:colOff>
      <xdr:row>93</xdr:row>
      <xdr:rowOff>157696</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0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2773</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577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153906</xdr:rowOff>
    </xdr:from>
    <xdr:to>
      <xdr:col>85</xdr:col>
      <xdr:colOff>127000</xdr:colOff>
      <xdr:row>34</xdr:row>
      <xdr:rowOff>5969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5640306"/>
          <a:ext cx="8382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149296</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978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5969</xdr:rowOff>
    </xdr:from>
    <xdr:to>
      <xdr:col>81</xdr:col>
      <xdr:colOff>50800</xdr:colOff>
      <xdr:row>34</xdr:row>
      <xdr:rowOff>29972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4592300" y="5835269"/>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29156</xdr:rowOff>
    </xdr:from>
    <xdr:to>
      <xdr:col>76</xdr:col>
      <xdr:colOff>114300</xdr:colOff>
      <xdr:row>34</xdr:row>
      <xdr:rowOff>29972</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3703300" y="5858456"/>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2703</xdr:rowOff>
    </xdr:from>
    <xdr:to>
      <xdr:col>71</xdr:col>
      <xdr:colOff>177800</xdr:colOff>
      <xdr:row>34</xdr:row>
      <xdr:rowOff>29156</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814300" y="5832003"/>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141622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103106</xdr:rowOff>
    </xdr:from>
    <xdr:to>
      <xdr:col>85</xdr:col>
      <xdr:colOff>177800</xdr:colOff>
      <xdr:row>33</xdr:row>
      <xdr:rowOff>33256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5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125983</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544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126619</xdr:rowOff>
    </xdr:from>
    <xdr:to>
      <xdr:col>81</xdr:col>
      <xdr:colOff>101600</xdr:colOff>
      <xdr:row>34</xdr:row>
      <xdr:rowOff>56769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57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73296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555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150622</xdr:rowOff>
    </xdr:from>
    <xdr:to>
      <xdr:col>76</xdr:col>
      <xdr:colOff>165100</xdr:colOff>
      <xdr:row>34</xdr:row>
      <xdr:rowOff>80772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97299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558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149806</xdr:rowOff>
    </xdr:from>
    <xdr:to>
      <xdr:col>72</xdr:col>
      <xdr:colOff>38100</xdr:colOff>
      <xdr:row>34</xdr:row>
      <xdr:rowOff>79956</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58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96483</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55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123353</xdr:rowOff>
    </xdr:from>
    <xdr:to>
      <xdr:col>67</xdr:col>
      <xdr:colOff>101600</xdr:colOff>
      <xdr:row>34</xdr:row>
      <xdr:rowOff>53503</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57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70030</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555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59728</xdr:rowOff>
    </xdr:from>
    <xdr:to>
      <xdr:col>85</xdr:col>
      <xdr:colOff>127000</xdr:colOff>
      <xdr:row>51</xdr:row>
      <xdr:rowOff>103772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8803678"/>
          <a:ext cx="8382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88358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34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103772</xdr:rowOff>
    </xdr:from>
    <xdr:to>
      <xdr:col>81</xdr:col>
      <xdr:colOff>50800</xdr:colOff>
      <xdr:row>53</xdr:row>
      <xdr:rowOff>712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8847722"/>
          <a:ext cx="889000" cy="2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123562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712</xdr:rowOff>
    </xdr:from>
    <xdr:to>
      <xdr:col>76</xdr:col>
      <xdr:colOff>114300</xdr:colOff>
      <xdr:row>54</xdr:row>
      <xdr:rowOff>111544</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087562"/>
          <a:ext cx="889000" cy="28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166616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85331</xdr:rowOff>
    </xdr:from>
    <xdr:to>
      <xdr:col>71</xdr:col>
      <xdr:colOff>177800</xdr:colOff>
      <xdr:row>54</xdr:row>
      <xdr:rowOff>111544</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814300" y="9343631"/>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8928</xdr:rowOff>
    </xdr:from>
    <xdr:to>
      <xdr:col>85</xdr:col>
      <xdr:colOff>177800</xdr:colOff>
      <xdr:row>51</xdr:row>
      <xdr:rowOff>110528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75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95305</xdr:rowOff>
    </xdr:from>
    <xdr:ext cx="599010"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66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52972</xdr:rowOff>
    </xdr:from>
    <xdr:to>
      <xdr:col>81</xdr:col>
      <xdr:colOff>101600</xdr:colOff>
      <xdr:row>51</xdr:row>
      <xdr:rowOff>154572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879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171099</xdr:rowOff>
    </xdr:from>
    <xdr:ext cx="599010"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181795" y="857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121362</xdr:rowOff>
    </xdr:from>
    <xdr:to>
      <xdr:col>76</xdr:col>
      <xdr:colOff>165100</xdr:colOff>
      <xdr:row>53</xdr:row>
      <xdr:rowOff>51512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03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68039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88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60744</xdr:rowOff>
    </xdr:from>
    <xdr:to>
      <xdr:col>72</xdr:col>
      <xdr:colOff>38100</xdr:colOff>
      <xdr:row>54</xdr:row>
      <xdr:rowOff>162344</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3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7421</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909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34531</xdr:rowOff>
    </xdr:from>
    <xdr:to>
      <xdr:col>67</xdr:col>
      <xdr:colOff>101600</xdr:colOff>
      <xdr:row>54</xdr:row>
      <xdr:rowOff>136131</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2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152658</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0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115239</xdr:rowOff>
    </xdr:from>
    <xdr:to>
      <xdr:col>85</xdr:col>
      <xdr:colOff>127000</xdr:colOff>
      <xdr:row>78</xdr:row>
      <xdr:rowOff>135356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488339"/>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59004</xdr:rowOff>
    </xdr:from>
    <xdr:to>
      <xdr:col>81</xdr:col>
      <xdr:colOff>50800</xdr:colOff>
      <xdr:row>78</xdr:row>
      <xdr:rowOff>115239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432104"/>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45289</xdr:rowOff>
    </xdr:from>
    <xdr:to>
      <xdr:col>76</xdr:col>
      <xdr:colOff>114300</xdr:colOff>
      <xdr:row>78</xdr:row>
      <xdr:rowOff>59004</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246939"/>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168394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45289</xdr:rowOff>
    </xdr:from>
    <xdr:to>
      <xdr:col>71</xdr:col>
      <xdr:colOff>177800</xdr:colOff>
      <xdr:row>78</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246939"/>
          <a:ext cx="889000" cy="26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84556</xdr:rowOff>
    </xdr:from>
    <xdr:to>
      <xdr:col>85</xdr:col>
      <xdr:colOff>177800</xdr:colOff>
      <xdr:row>79</xdr:row>
      <xdr:rowOff>14706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170933</xdr:rowOff>
    </xdr:from>
    <xdr:ext cx="313932"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372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64439</xdr:rowOff>
    </xdr:from>
    <xdr:to>
      <xdr:col>81</xdr:col>
      <xdr:colOff>101600</xdr:colOff>
      <xdr:row>78</xdr:row>
      <xdr:rowOff>166039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4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157166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17" y="13530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8204</xdr:rowOff>
    </xdr:from>
    <xdr:to>
      <xdr:col>76</xdr:col>
      <xdr:colOff>165100</xdr:colOff>
      <xdr:row>78</xdr:row>
      <xdr:rowOff>109804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100931</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347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165939</xdr:rowOff>
    </xdr:from>
    <xdr:to>
      <xdr:col>72</xdr:col>
      <xdr:colOff>38100</xdr:colOff>
      <xdr:row>77</xdr:row>
      <xdr:rowOff>96089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1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87216</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328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61576</xdr:rowOff>
    </xdr:from>
    <xdr:to>
      <xdr:col>85</xdr:col>
      <xdr:colOff>126364</xdr:colOff>
      <xdr:row>99</xdr:row>
      <xdr:rowOff>81750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6349326"/>
          <a:ext cx="1269" cy="70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85577</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81750</xdr:rowOff>
    </xdr:from>
    <xdr:to>
      <xdr:col>86</xdr:col>
      <xdr:colOff>25400</xdr:colOff>
      <xdr:row>99</xdr:row>
      <xdr:rowOff>81750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8253</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612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95</xdr:row>
      <xdr:rowOff>61576</xdr:rowOff>
    </xdr:from>
    <xdr:to>
      <xdr:col>86</xdr:col>
      <xdr:colOff>25400</xdr:colOff>
      <xdr:row>95</xdr:row>
      <xdr:rowOff>61576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34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61576</xdr:rowOff>
    </xdr:from>
    <xdr:to>
      <xdr:col>85</xdr:col>
      <xdr:colOff>127000</xdr:colOff>
      <xdr:row>95</xdr:row>
      <xdr:rowOff>128823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349326"/>
          <a:ext cx="8382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140955</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60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162528</xdr:rowOff>
    </xdr:from>
    <xdr:to>
      <xdr:col>85</xdr:col>
      <xdr:colOff>177800</xdr:colOff>
      <xdr:row>97</xdr:row>
      <xdr:rowOff>92678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6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87503</xdr:rowOff>
    </xdr:from>
    <xdr:to>
      <xdr:col>81</xdr:col>
      <xdr:colOff>50800</xdr:colOff>
      <xdr:row>95</xdr:row>
      <xdr:rowOff>128823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203803"/>
          <a:ext cx="889000" cy="2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37103</xdr:rowOff>
    </xdr:from>
    <xdr:to>
      <xdr:col>81</xdr:col>
      <xdr:colOff>101600</xdr:colOff>
      <xdr:row>97</xdr:row>
      <xdr:rowOff>138703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66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129830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121355</xdr:rowOff>
    </xdr:from>
    <xdr:to>
      <xdr:col>76</xdr:col>
      <xdr:colOff>114300</xdr:colOff>
      <xdr:row>94</xdr:row>
      <xdr:rowOff>87503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5723305"/>
          <a:ext cx="889000" cy="48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6756</xdr:rowOff>
    </xdr:from>
    <xdr:to>
      <xdr:col>76</xdr:col>
      <xdr:colOff>165100</xdr:colOff>
      <xdr:row>97</xdr:row>
      <xdr:rowOff>108356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63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99483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3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121355</xdr:rowOff>
    </xdr:from>
    <xdr:to>
      <xdr:col>71</xdr:col>
      <xdr:colOff>177800</xdr:colOff>
      <xdr:row>92</xdr:row>
      <xdr:rowOff>147377</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5723305"/>
          <a:ext cx="889000" cy="19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150240</xdr:rowOff>
    </xdr:from>
    <xdr:to>
      <xdr:col>72</xdr:col>
      <xdr:colOff>38100</xdr:colOff>
      <xdr:row>97</xdr:row>
      <xdr:rowOff>80390</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71517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0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161310</xdr:rowOff>
    </xdr:from>
    <xdr:to>
      <xdr:col>67</xdr:col>
      <xdr:colOff>101600</xdr:colOff>
      <xdr:row>97</xdr:row>
      <xdr:rowOff>91460</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82587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10776</xdr:rowOff>
    </xdr:from>
    <xdr:to>
      <xdr:col>85</xdr:col>
      <xdr:colOff>177800</xdr:colOff>
      <xdr:row>95</xdr:row>
      <xdr:rowOff>112376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2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135253</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2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78023</xdr:rowOff>
    </xdr:from>
    <xdr:to>
      <xdr:col>81</xdr:col>
      <xdr:colOff>101600</xdr:colOff>
      <xdr:row>96</xdr:row>
      <xdr:rowOff>8173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3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24700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1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36703</xdr:rowOff>
    </xdr:from>
    <xdr:to>
      <xdr:col>76</xdr:col>
      <xdr:colOff>165100</xdr:colOff>
      <xdr:row>94</xdr:row>
      <xdr:rowOff>138303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15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154830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592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70555</xdr:rowOff>
    </xdr:from>
    <xdr:to>
      <xdr:col>72</xdr:col>
      <xdr:colOff>38100</xdr:colOff>
      <xdr:row>92</xdr:row>
      <xdr:rowOff>705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5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17232</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03795" y="1544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96577</xdr:rowOff>
    </xdr:from>
    <xdr:to>
      <xdr:col>67</xdr:col>
      <xdr:colOff>101600</xdr:colOff>
      <xdr:row>93</xdr:row>
      <xdr:rowOff>26727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58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43254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564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29845</xdr:rowOff>
    </xdr:from>
    <xdr:to>
      <xdr:col>116</xdr:col>
      <xdr:colOff>63500</xdr:colOff>
      <xdr:row>38</xdr:row>
      <xdr:rowOff>30353</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1323300" y="6544945"/>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92583</xdr:rowOff>
    </xdr:from>
    <xdr:to>
      <xdr:col>111</xdr:col>
      <xdr:colOff>177800</xdr:colOff>
      <xdr:row>38</xdr:row>
      <xdr:rowOff>30353</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436233"/>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110363</xdr:rowOff>
    </xdr:from>
    <xdr:to>
      <xdr:col>107</xdr:col>
      <xdr:colOff>50800</xdr:colOff>
      <xdr:row>37</xdr:row>
      <xdr:rowOff>92583</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282563"/>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110363</xdr:rowOff>
    </xdr:from>
    <xdr:to>
      <xdr:col>102</xdr:col>
      <xdr:colOff>114300</xdr:colOff>
      <xdr:row>37</xdr:row>
      <xdr:rowOff>169926</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flipV="1">
          <a:off x="18656300" y="6282563"/>
          <a:ext cx="889000" cy="2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150495</xdr:rowOff>
    </xdr:from>
    <xdr:to>
      <xdr:col>116</xdr:col>
      <xdr:colOff>114300</xdr:colOff>
      <xdr:row>38</xdr:row>
      <xdr:rowOff>80645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128922</xdr:rowOff>
    </xdr:from>
    <xdr:ext cx="469744"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4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151003</xdr:rowOff>
    </xdr:from>
    <xdr:to>
      <xdr:col>112</xdr:col>
      <xdr:colOff>38100</xdr:colOff>
      <xdr:row>38</xdr:row>
      <xdr:rowOff>81153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72280</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088428" y="65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41783</xdr:rowOff>
    </xdr:from>
    <xdr:to>
      <xdr:col>107</xdr:col>
      <xdr:colOff>101600</xdr:colOff>
      <xdr:row>37</xdr:row>
      <xdr:rowOff>143383</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134510</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199428" y="647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59563</xdr:rowOff>
    </xdr:from>
    <xdr:to>
      <xdr:col>102</xdr:col>
      <xdr:colOff>165100</xdr:colOff>
      <xdr:row>36</xdr:row>
      <xdr:rowOff>161163</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152290</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10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119126</xdr:rowOff>
    </xdr:from>
    <xdr:to>
      <xdr:col>98</xdr:col>
      <xdr:colOff>38100</xdr:colOff>
      <xdr:row>38</xdr:row>
      <xdr:rowOff>49276</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40403</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21428" y="65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民生費、教育費及び公債費において、類似団体と比較して住民一人当たりコストが高い状況となっている。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生活保護費が減となったものの、新型コロナウイルス感染症対策として住民税非課税世帯等臨時特別給付金や子育て世帯臨時特別給付金の支給を行ったほか、障がい者自立支援給付費が増となったことなどに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教育費については、校舎補修等整備事業の増などにより増加している。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公債費については、国の補正予算により臨時財政対策債の償還財源として措置された地方交付税相当額の借換中止を行ったことなどにより昨年度と比べ増加している。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そのほか、総務費は、昨年度に新型コロナウイルス感染症対策として実施した特別定額給付金の終了などにより減少している。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令和３年度決算については、令和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特別定額給付金事業（全額国支出金）の減が大きく、歳出・歳入の規模はともに減となった。そのほか、歳出は、扶助費や投資的経費に加え、収支改善分の財政調整基金への積立などが増となっている。歳入は、市税の増に加え、地方交付税・臨時財政対策債や譲与税・交付金が大きく増となっている。実質収支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億円の剰余となり、標準財政規模に占める割合は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財政調整基金残高は、前年度決算剰余金の積立等に伴い増加し、標準財政規模に占める割合は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％となっている。また、</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収支</a:t>
          </a:r>
          <a:r>
            <a:rPr lang="ja-JP" altLang="en-US" sz="1100" b="0" i="0">
              <a:solidFill>
                <a:srgbClr val="333333"/>
              </a:solidFill>
              <a:effectLst/>
              <a:latin typeface="ＭＳ Ｐゴシック" panose="020B0600070205080204" pitchFamily="50" charset="-128"/>
              <a:ea typeface="ＭＳ Ｐゴシック" panose="020B0600070205080204" pitchFamily="50" charset="-128"/>
            </a:rPr>
            <a:t>改善見込額</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を財政調整基金に積立をしていることから、実質単年度収支も令和元年度以降、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令和３年度決算においても、全ての会計において、黒字（資金剰余）となったため、連結実質赤字比率は生じていない。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地方債残高の減少や金利の低下に伴う利子の減などにより毎年度着実に減少している。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実質公債費比率の分子が増加している要因は、交通事業の民営化に伴い、自動車運送事業会計及び高速鉄道事業会計の企業債が一般会計へ移管されたため、元利償還金が増加し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今後も引き続き市債残高のマネジメントに取り組む。</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本市ルールに則り、確実に積み立てており、積立不足はない。なお、平成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年度末における減債基金残高が大きく増加している要因は、交通事業の民営化に伴い企業債の償還財源を積み立てたことによるものである。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地方債の発行抑制による地方債残高の減少などにより、毎年度着実に減少している。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令和３年度は充当可能財源等が将来負担額を上回り、マイナスとなったことで、比率なしとなっている。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今後も引き続き市債残高のマネジメントに取り組む。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5A1FA37-F318-49B6-8378-8C1A0454A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044BB0A-D4C7-466B-9DE4-2454F7AF5EB4}"/>
            </a:ext>
          </a:extLst>
        </xdr:cNvPr>
        <xdr:cNvSpPr>
          <a:spLocks noChangeArrowheads="1"/>
        </xdr:cNvSpPr>
      </xdr:nvSpPr>
      <xdr:spPr bwMode="auto">
        <a:xfrm>
          <a:off x="828675" y="12449175"/>
          <a:ext cx="695325" cy="125203"/>
        </a:xfrm>
        <a:prstGeom prst="rect">
          <a:avLst/>
        </a:prstGeom>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48F86A-E589-4731-955B-F10BE2C36C68}"/>
            </a:ext>
          </a:extLst>
        </xdr:cNvPr>
        <xdr:cNvSpPr>
          <a:spLocks noChangeArrowheads="1"/>
        </xdr:cNvSpPr>
      </xdr:nvSpPr>
      <xdr:spPr bwMode="auto">
        <a:xfrm>
          <a:off x="828675" y="12915900"/>
          <a:ext cx="695325" cy="111125"/>
        </a:xfrm>
        <a:prstGeom prst="rect">
          <a:avLst/>
        </a:prstGeom>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macro="" textlink="" fLocksText="0">
      <xdr:nvSpPr>
        <xdr:cNvPr id="5" name="表題ボックス">
          <a:extLst>
            <a:ext uri="{FF2B5EF4-FFF2-40B4-BE49-F238E27FC236}">
              <a16:creationId xmlns:a16="http://schemas.microsoft.com/office/drawing/2014/main" id="{709C98C8-99DA-4384-A0EB-2264D415D186}"/>
            </a:ext>
          </a:extLst>
        </xdr:cNvPr>
        <xdr:cNvSpPr>
          <a:spLocks noChangeArrowheads="1"/>
        </xdr:cNvSpPr>
      </xdr:nvSpPr>
      <xdr:spPr bwMode="auto">
        <a:xfrm>
          <a:off x="123825" y="123825"/>
          <a:ext cx="13432271" cy="69532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800" b="1" i="0" u="none" baseline="0">
              <a:solidFill>
                <a:srgbClr val="000000"/>
              </a:solidFill>
              <a:latin typeface="ＭＳ ゴシック"/>
              <a:ea typeface="ＭＳ ゴシック"/>
            </a:rPr>
            <a:t>（</a:t>
          </a:r>
          <a:r>
            <a:rPr lang="en-US" altLang="ja-JP" sz="2800" b="1" i="0" u="none" baseline="0">
              <a:solidFill>
                <a:srgbClr val="000000"/>
              </a:solidFill>
              <a:latin typeface="ＭＳ ゴシック"/>
              <a:ea typeface="ＭＳ ゴシック"/>
            </a:rPr>
            <a:t>11</a:t>
          </a:r>
          <a:r>
            <a:rPr lang="ja-JP" altLang="en-US" sz="2800" b="1" i="0" u="non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6B71D40-B839-45EB-8A6D-BEEC801860A4}"/>
            </a:ext>
          </a:extLst>
        </xdr:cNvPr>
        <xdr:cNvSpPr>
          <a:spLocks noChangeShapeType="1"/>
        </xdr:cNvSpPr>
      </xdr:nvSpPr>
      <xdr:spPr bwMode="auto">
        <a:xfrm>
          <a:off x="628650" y="12115800"/>
          <a:ext cx="7245350" cy="228600"/>
        </a:xfrm>
        <a:prstGeom prst="line">
          <a:avLst/>
        </a:prstGeom>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macro="" textlink="" fLocksText="0">
      <xdr:nvSpPr>
        <xdr:cNvPr id="7" name="年度ボックス">
          <a:extLst>
            <a:ext uri="{FF2B5EF4-FFF2-40B4-BE49-F238E27FC236}">
              <a16:creationId xmlns:a16="http://schemas.microsoft.com/office/drawing/2014/main" id="{26946E32-2378-4A83-9C2E-05E8DF152EC1}"/>
            </a:ext>
          </a:extLst>
        </xdr:cNvPr>
        <xdr:cNvSpPr>
          <a:spLocks noChangeArrowheads="1"/>
        </xdr:cNvSpPr>
      </xdr:nvSpPr>
      <xdr:spPr bwMode="auto">
        <a:xfrm>
          <a:off x="13757728" y="165045"/>
          <a:ext cx="3989614" cy="457200"/>
        </a:xfrm>
        <a:prstGeom prst="rect">
          <a:avLst/>
        </a:prstGeom>
        <a:noFill/>
        <a:ln w="25400">
          <a:solidFill>
            <a:srgbClr val="000000"/>
          </a:solidFill>
          <a:miter lim="800000"/>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fLocksText="0">
      <xdr:nvSpPr>
        <xdr:cNvPr id="8" name="団体名称ボックス">
          <a:extLst>
            <a:ext uri="{FF2B5EF4-FFF2-40B4-BE49-F238E27FC236}">
              <a16:creationId xmlns:a16="http://schemas.microsoft.com/office/drawing/2014/main" id="{7F43C873-3F01-4643-82BD-5585359912D1}"/>
            </a:ext>
          </a:extLst>
        </xdr:cNvPr>
        <xdr:cNvSpPr>
          <a:spLocks noChangeArrowheads="1"/>
        </xdr:cNvSpPr>
      </xdr:nvSpPr>
      <xdr:spPr bwMode="auto">
        <a:xfrm>
          <a:off x="17940968" y="165046"/>
          <a:ext cx="7445428" cy="457200"/>
        </a:xfrm>
        <a:prstGeom prst="rect">
          <a:avLst/>
        </a:prstGeom>
        <a:noFill/>
        <a:ln w="25400">
          <a:solidFill>
            <a:srgbClr val="000000"/>
          </a:solidFill>
          <a:miter lim="800000"/>
        </a:ln>
      </xdr:spPr>
      <xdr:txBody>
        <a:bodyPr anchor="ctr"/>
        <a:lstStyle/>
        <a:p>
          <a:pPr algn="ctr"/>
          <a:r>
            <a:rPr lang="ja-JP" altLang="en-US" sz="1800" b="1">
              <a:latin typeface="ＭＳ ゴシック" pitchFamily="49" charset="-128"/>
              <a:ea typeface="ＭＳ ゴシック" pitchFamily="49" charset="-128"/>
            </a:rPr>
            <a:t>大阪府大阪市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4338BEA5-7A7C-4728-903D-7F49A6E8F0B6}"/>
            </a:ext>
          </a:extLst>
        </xdr:cNvPr>
        <xdr:cNvSpPr txBox="1">
          <a:spLocks noChangeArrowheads="1"/>
        </xdr:cNvSpPr>
      </xdr:nvSpPr>
      <xdr:spPr bwMode="auto">
        <a:xfrm>
          <a:off x="533400" y="1033029"/>
          <a:ext cx="2349500" cy="5238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8B4A9A2-2AE8-459C-8C24-DF2F65747E0F}"/>
            </a:ext>
          </a:extLst>
        </xdr:cNvPr>
        <xdr:cNvSpPr>
          <a:spLocks noChangeArrowheads="1"/>
        </xdr:cNvSpPr>
      </xdr:nvSpPr>
      <xdr:spPr bwMode="auto">
        <a:xfrm>
          <a:off x="828675" y="12687300"/>
          <a:ext cx="695325" cy="111125"/>
        </a:xfrm>
        <a:prstGeom prst="rect">
          <a:avLst/>
        </a:prstGeom>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EBD205AD-2CDE-43FF-961A-17DAD65BE86F}"/>
            </a:ext>
          </a:extLst>
        </xdr:cNvPr>
        <xdr:cNvSpPr>
          <a:spLocks noChangeArrowheads="1"/>
        </xdr:cNvSpPr>
      </xdr:nvSpPr>
      <xdr:spPr bwMode="auto">
        <a:xfrm>
          <a:off x="13757728" y="862694"/>
          <a:ext cx="11628668" cy="4732563"/>
        </a:xfrm>
        <a:prstGeom prst="rect">
          <a:avLst/>
        </a:prstGeom>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7BA61EAF-E2E7-46AF-B0EB-A4FC838BB167}"/>
            </a:ext>
          </a:extLst>
        </xdr:cNvPr>
        <xdr:cNvSpPr txBox="1"/>
      </xdr:nvSpPr>
      <xdr:spPr>
        <a:xfrm>
          <a:off x="13757728" y="1412420"/>
          <a:ext cx="11627664" cy="418283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（増減理由）</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令和３年度末の基金残高は、</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2,771</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億円となっており、前年度から</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458</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億円の増となっている。</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これは、財政調整基金で</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463</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億円の増となったことなどによるものである。</a:t>
          </a: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（今後の方針）</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財政調整基金については、経済事情の著しい変動等により財源が著しく不足する場合や、新型コロナウイルス感染症対策関連経費・物価高騰対応経費や、災害発生への対応など、財政上の備えとして引き続き適切に管理していく。なお、その他特目基金の教育振興基金においては、高度経済成長期に建設した学校校舎の老朽改築等の対策費が多額に見込まれるなど、計画的な残高管理が必要と考えている。</a:t>
          </a: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fLocksText="0">
      <xdr:nvSpPr>
        <xdr:cNvPr id="13" name="Rectangle 7">
          <a:extLst>
            <a:ext uri="{FF2B5EF4-FFF2-40B4-BE49-F238E27FC236}">
              <a16:creationId xmlns:a16="http://schemas.microsoft.com/office/drawing/2014/main" id="{31B03730-2F05-464D-87D0-8F84DBAFB1BA}"/>
            </a:ext>
          </a:extLst>
        </xdr:cNvPr>
        <xdr:cNvSpPr>
          <a:spLocks noChangeArrowheads="1"/>
        </xdr:cNvSpPr>
      </xdr:nvSpPr>
      <xdr:spPr bwMode="auto">
        <a:xfrm>
          <a:off x="13840360" y="987741"/>
          <a:ext cx="1257055" cy="391438"/>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337D9E0F-8D43-488A-AF1D-09A637ED53BF}"/>
            </a:ext>
          </a:extLst>
        </xdr:cNvPr>
        <xdr:cNvSpPr>
          <a:spLocks noChangeArrowheads="1"/>
        </xdr:cNvSpPr>
      </xdr:nvSpPr>
      <xdr:spPr bwMode="auto">
        <a:xfrm>
          <a:off x="13757728" y="12500263"/>
          <a:ext cx="11628668" cy="1901537"/>
        </a:xfrm>
        <a:prstGeom prst="rect">
          <a:avLst/>
        </a:prstGeom>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D3D6A218-CBF2-44D3-A6FD-47FD5820D2B3}"/>
            </a:ext>
          </a:extLst>
        </xdr:cNvPr>
        <xdr:cNvSpPr txBox="1"/>
      </xdr:nvSpPr>
      <xdr:spPr>
        <a:xfrm>
          <a:off x="13757728" y="12574155"/>
          <a:ext cx="11627664" cy="1824674"/>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（基金の使途）</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教育振興基金　　　　：学校教育及び社会教育の振興を図る事業の資金に充てる。</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交通政策基金　　　　：本市における交通政策の推進を図る資金に充てる。</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都市整備事業基金　　：本市における都市施設の整備を目的とする事業を促進する経費に充てる。</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土地区画整理事業基金：土地区画整理事業の各施行地区における事業の施工の費用、土地区画整理法第</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102</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条第１項の規定による仮清算金</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の交付に要する費用、法第</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110</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条第１項の規定による清算金の交付に要する費用及び、清算金の交付のために起こ</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した本市公債の償還の財源に充てる。</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地域活性化事業基金　：モーターボート競走に係る勝舟投票券の場外発売場の所在地に属する区における地域の活性化を目的とする事業</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の推進を図る資金に充てる。</a:t>
          </a: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（増減理由）</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都市整備事業基金　　：公園事業などに充てるため４億円を取り崩した結果、４億円の減となっている。</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土地区画整理事業基金：土地区画整理事業に充てるため２億円を取り崩した結果、２億円の減となっている。</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（今後の方針）</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教育振興基金については、高度経済成長期に建設した学校校舎の老朽改築等の対策費が多額に見込まれるなど、計画的な残高管理が必要</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と考えている。</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fLocksText="0">
      <xdr:nvSpPr>
        <xdr:cNvPr id="16" name="Rectangle 7">
          <a:extLst>
            <a:ext uri="{FF2B5EF4-FFF2-40B4-BE49-F238E27FC236}">
              <a16:creationId xmlns:a16="http://schemas.microsoft.com/office/drawing/2014/main" id="{4ECE2BD3-95A4-4B7B-9F5B-DCBE3A2BAF21}"/>
            </a:ext>
          </a:extLst>
        </xdr:cNvPr>
        <xdr:cNvSpPr>
          <a:spLocks noChangeArrowheads="1"/>
        </xdr:cNvSpPr>
      </xdr:nvSpPr>
      <xdr:spPr bwMode="auto">
        <a:xfrm>
          <a:off x="13840359" y="12574008"/>
          <a:ext cx="2510891" cy="10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46F90744-9F8B-4C45-9405-064B646B236C}"/>
            </a:ext>
          </a:extLst>
        </xdr:cNvPr>
        <xdr:cNvSpPr>
          <a:spLocks noChangeArrowheads="1"/>
        </xdr:cNvSpPr>
      </xdr:nvSpPr>
      <xdr:spPr bwMode="auto">
        <a:xfrm>
          <a:off x="13757728" y="5755820"/>
          <a:ext cx="11628668" cy="3755326"/>
        </a:xfrm>
        <a:prstGeom prst="rect">
          <a:avLst/>
        </a:prstGeom>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C07A9749-AF4F-436C-B1ED-9A0FE7927B3F}"/>
            </a:ext>
          </a:extLst>
        </xdr:cNvPr>
        <xdr:cNvSpPr txBox="1"/>
      </xdr:nvSpPr>
      <xdr:spPr>
        <a:xfrm>
          <a:off x="13757728" y="6267450"/>
          <a:ext cx="11627664" cy="3226378"/>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（増減理由）</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財政運営の透明性や財政規律を一層確保する観点から、年度間の財源調整状況をより明確化するため、平成</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24</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年度に基金を設置しており、令和３年度末の基金残高は、</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2,127</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億円となっている。</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令和３年度においては、令和２年度決算剰余金（</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130</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億円）や、年度中の収支改善見込額（</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312</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億円）等を積み立てたことなどにより、残高が</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463</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億円増加した。</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（今後の方針）</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（仮称）区画整理記念会館整備事業への充当（取崩）などを予定している。</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そのほか、経済事情の著しい変動等により財源が著しく不足する場合や、新型コロナウイルス感染症対策関連経費・物価高騰対応経費や、災害発生への対応など、財政上の備えとして引き続き適切に管理していく。</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fLocksText="0">
      <xdr:nvSpPr>
        <xdr:cNvPr id="19" name="Rectangle 7">
          <a:extLst>
            <a:ext uri="{FF2B5EF4-FFF2-40B4-BE49-F238E27FC236}">
              <a16:creationId xmlns:a16="http://schemas.microsoft.com/office/drawing/2014/main" id="{45C13746-46A2-41C6-925F-3F527031B59B}"/>
            </a:ext>
          </a:extLst>
        </xdr:cNvPr>
        <xdr:cNvSpPr>
          <a:spLocks noChangeArrowheads="1"/>
        </xdr:cNvSpPr>
      </xdr:nvSpPr>
      <xdr:spPr bwMode="auto">
        <a:xfrm>
          <a:off x="13840359" y="5848798"/>
          <a:ext cx="2048249" cy="380186"/>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CF09DEB2-D3AD-4B8A-9AD3-88C7E65B33EC}"/>
            </a:ext>
          </a:extLst>
        </xdr:cNvPr>
        <xdr:cNvSpPr>
          <a:spLocks noChangeArrowheads="1"/>
        </xdr:cNvSpPr>
      </xdr:nvSpPr>
      <xdr:spPr bwMode="auto">
        <a:xfrm>
          <a:off x="13757728" y="9676655"/>
          <a:ext cx="11628668" cy="2685062"/>
        </a:xfrm>
        <a:prstGeom prst="rect">
          <a:avLst/>
        </a:prstGeom>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4CC116C-4132-448B-AC86-556F0A9374A2}"/>
            </a:ext>
          </a:extLst>
        </xdr:cNvPr>
        <xdr:cNvSpPr txBox="1"/>
      </xdr:nvSpPr>
      <xdr:spPr>
        <a:xfrm>
          <a:off x="13757728" y="10188285"/>
          <a:ext cx="11627664" cy="2157846"/>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en-US" altLang="ja-JP" sz="1300">
              <a:solidFill>
                <a:schemeClr val="tx1"/>
              </a:solidFill>
              <a:latin typeface="ＭＳ ゴシック" panose="020B0609070205080204" pitchFamily="49" charset="-128"/>
              <a:ea typeface="ＭＳ ゴシック" panose="020B0609070205080204" pitchFamily="49" charset="-128"/>
              <a:cs typeface="+mn-cs"/>
            </a:rPr>
            <a:t>―</a:t>
          </a: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en-US" altLang="ja-JP" sz="1300">
              <a:solidFill>
                <a:schemeClr val="tx1"/>
              </a:solidFill>
              <a:latin typeface="ＭＳ ゴシック" panose="020B0609070205080204" pitchFamily="49" charset="-128"/>
              <a:ea typeface="ＭＳ ゴシック" panose="020B0609070205080204" pitchFamily="49" charset="-128"/>
              <a:cs typeface="+mn-cs"/>
            </a:rPr>
            <a:t>―</a:t>
          </a: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fLocksText="0">
      <xdr:nvSpPr>
        <xdr:cNvPr id="22" name="Rectangle 7">
          <a:extLst>
            <a:ext uri="{FF2B5EF4-FFF2-40B4-BE49-F238E27FC236}">
              <a16:creationId xmlns:a16="http://schemas.microsoft.com/office/drawing/2014/main" id="{7DB74134-5201-4B2E-88E4-B9B6047FFDC1}"/>
            </a:ext>
          </a:extLst>
        </xdr:cNvPr>
        <xdr:cNvSpPr>
          <a:spLocks noChangeArrowheads="1"/>
        </xdr:cNvSpPr>
      </xdr:nvSpPr>
      <xdr:spPr bwMode="auto">
        <a:xfrm>
          <a:off x="13840359" y="9769633"/>
          <a:ext cx="1256400" cy="380186"/>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B3D8879-82D6-464C-90AF-29E34C95B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360B40E-8C1D-4BEB-9FDF-6A580610AC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E887BCCF-093E-4B6D-8602-5D6CEF8456A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D49C61A7-A3BF-4F94-9362-712DD6B172C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ADEEE585-7C51-4AAC-99EC-C94D5578581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6CDEBD7E-5A63-401B-B24B-83CA936E75F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5DF3FB91-7334-4FED-805F-C5DEF0507B9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7583AFA7-7052-47A1-BD19-03307CF8ACB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1539A3E7-375E-4052-B8D4-EB60FA89363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CC7BB388-00C5-4D63-8FB2-891257945C4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9D9CB0FB-B8F5-4621-9EC2-3D0CF7A9C9F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9A483A2-8BD4-4267-9D8D-32FD12FE2DF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B0958F10-1F03-4E42-9452-B5E8504BCDD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1BD60BF6-0626-4E37-978E-A92887AB87D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2,732,197
2,593,449
225.33
2,003,680,509
1,962,155,183
30,796,464
899,578,624
1,702,596,158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655424EB-664A-4F6B-ADEB-065291DB465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4FD4567B-DDE9-4C2C-8C0C-89F4872AFB9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E767FC89-D027-4BAC-A811-D4A54460748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198AE63D-0D13-4728-9CC6-9A1756D32AB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CFE94E52-8F18-42D5-A5DF-D2AE4C21AB9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6F54750A-CEA6-435F-9656-9302128B1C5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BD81D8D-5C0A-4343-BE0D-08C5E13393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30288457-10A0-4CFE-8A54-F5AB206F29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D20BDF01-4DFE-478F-8251-9065E8B649B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1E1A821B-6269-4EA9-8F3B-580D2E5633A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12386BE4-BF5A-46A1-8F8F-811853B8EC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6E39A3EA-DF07-4B7E-922A-F6716E45541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B7836A86-81E4-4670-8854-4E08E9F3D45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B34A2D05-0159-4DAC-8E5E-57B89E51DAB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D221ABDC-B444-4653-A53A-38B58C9C359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78F440F9-D77F-42EA-A6A8-480E9EC9FD1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FE43B4B6-109E-41A8-813B-A606EC3161D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6CB24D28-B2F4-4A75-9C39-7CF5E3BCAF3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F8AACDB9-62BC-4E60-981A-FF22CF9BE0D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AB672325-D270-4FF1-B403-541D44E4D55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CB4DB85F-C63C-4416-8028-6AFB52762CA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92CBC8E8-D3FD-4262-BF9B-F05E9CC35C1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82F48C48-648F-45A8-AC94-B1416EEFC5C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2B4E954C-9F3E-4644-8DC9-439AF5CC2E5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4E575A77-2ADD-4121-A795-80FC764493C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E66C52B0-E858-4E6C-8DCC-C4E2FCB14AA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1D0900D8-540F-4AB0-B383-D0CBE6AE996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54AE8436-179A-457B-B099-00C9B3F4641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614C08B7-E1CB-4722-9B14-45737523CF6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DCAE2792-D892-4EFE-A4B2-750B1525845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B23C3930-4AF9-48E0-A32F-960D826CDD3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AC4DDC6-4D95-4865-BE67-91B0115A3F8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2BB4540-E243-4B6C-8D04-323322972C8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FC760F2-4E49-4680-9EB7-EC39CDCDA48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A180617A-D8BD-44FB-A0F9-B16C0FC3C46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高度経済成長期を中心に多種多様な公共施設の整備を進め、膨大な量の施設を保有しているため、市設建築物については「資産流動化プロジェクト施設チーム」による総合的な有効活用、インフラ施設については長寿命化を基本とした効率的な維持管理を実施している。こうした取組もあり、有形固定資産減価償却率は類似団体平均を下回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E67EA8BA-8796-4AD7-8F16-FE166B2E3F1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AE492E4D-DF2B-48CD-BE3A-A0673AAFEE9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82C09151-E683-4398-96F6-37AE45AD5C1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1B679E7D-61BE-4D36-B2AD-39691BF58E3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D773B834-38EC-4D0B-ACF9-8C1468FE964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5F9DA811-ED8B-43E5-9F6C-8627AF3DCFB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7BFFACAC-84EA-4EE9-9247-F51B2F8E29C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F85BFA4D-5A5B-4BE1-89FB-8252FCF4AC8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F0F869FC-9442-4569-9BBA-687DAB94A2A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393AB97C-8979-4435-BF82-6CF80563BB9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4CBD05C8-AA8F-447C-AAD7-E249B260A29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CE73BAF9-E8F5-495C-8176-283C462ACF7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D66966EE-1716-4A7B-A153-126514A9EAD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DD140D1-D2EF-49BD-A165-87AF0781B7B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7772B76-7822-488C-BAF7-707A21221BB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983E4F7-AD82-40E2-A233-BF4337A18FD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B0792B9C-7E7B-473E-9A9A-84F4853079A7}"/>
            </a:ext>
          </a:extLst>
        </xdr:cNvPr>
        <xdr:cNvCxnSpPr/>
      </xdr:nvCxnSpPr>
      <xdr:spPr>
        <a:xfrm flipV="1">
          <a:off x="4760595" y="546396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5EA7A5C8-4585-4A78-BDBE-205B288B4889}"/>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D43BFB7F-0695-4D8E-A8D7-2EB27C82A207}"/>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0" name="有形固定資産減価償却率最大値テキスト">
          <a:extLst>
            <a:ext uri="{FF2B5EF4-FFF2-40B4-BE49-F238E27FC236}">
              <a16:creationId xmlns:a16="http://schemas.microsoft.com/office/drawing/2014/main" id="{145A26EC-8BE0-4638-9269-02AC4E54339F}"/>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1" name="直線コネクタ 70">
          <a:extLst>
            <a:ext uri="{FF2B5EF4-FFF2-40B4-BE49-F238E27FC236}">
              <a16:creationId xmlns:a16="http://schemas.microsoft.com/office/drawing/2014/main" id="{F4B407BB-17FA-4490-AB2C-BD8D330FD717}"/>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59495</xdr:rowOff>
    </xdr:from>
    <xdr:ext cx="405111" cy="259045"/>
    <xdr:sp macro="" textlink="">
      <xdr:nvSpPr>
        <xdr:cNvPr id="72" name="有形固定資産減価償却率平均値テキスト">
          <a:extLst>
            <a:ext uri="{FF2B5EF4-FFF2-40B4-BE49-F238E27FC236}">
              <a16:creationId xmlns:a16="http://schemas.microsoft.com/office/drawing/2014/main" id="{49967139-2A46-4BFC-89D9-F327FDFAD76C}"/>
            </a:ext>
          </a:extLst>
        </xdr:cNvPr>
        <xdr:cNvSpPr txBox="1"/>
      </xdr:nvSpPr>
      <xdr:spPr>
        <a:xfrm>
          <a:off x="4813300" y="5974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3" name="フローチャート: 判断 72">
          <a:extLst>
            <a:ext uri="{FF2B5EF4-FFF2-40B4-BE49-F238E27FC236}">
              <a16:creationId xmlns:a16="http://schemas.microsoft.com/office/drawing/2014/main" id="{27B7D372-CF79-48AD-8C69-733B56A5A01C}"/>
            </a:ext>
          </a:extLst>
        </xdr:cNvPr>
        <xdr:cNvSpPr/>
      </xdr:nvSpPr>
      <xdr:spPr>
        <a:xfrm>
          <a:off x="47117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4" name="フローチャート: 判断 73">
          <a:extLst>
            <a:ext uri="{FF2B5EF4-FFF2-40B4-BE49-F238E27FC236}">
              <a16:creationId xmlns:a16="http://schemas.microsoft.com/office/drawing/2014/main" id="{89281B1A-C8DA-4496-AF19-3F3D40FE6BD3}"/>
            </a:ext>
          </a:extLst>
        </xdr:cNvPr>
        <xdr:cNvSpPr/>
      </xdr:nvSpPr>
      <xdr:spPr>
        <a:xfrm>
          <a:off x="40005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5" name="フローチャート: 判断 74">
          <a:extLst>
            <a:ext uri="{FF2B5EF4-FFF2-40B4-BE49-F238E27FC236}">
              <a16:creationId xmlns:a16="http://schemas.microsoft.com/office/drawing/2014/main" id="{5D991E95-A42B-47BE-B304-7E4E0013E76E}"/>
            </a:ext>
          </a:extLst>
        </xdr:cNvPr>
        <xdr:cNvSpPr/>
      </xdr:nvSpPr>
      <xdr:spPr>
        <a:xfrm>
          <a:off x="3238500" y="58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6" name="フローチャート: 判断 75">
          <a:extLst>
            <a:ext uri="{FF2B5EF4-FFF2-40B4-BE49-F238E27FC236}">
              <a16:creationId xmlns:a16="http://schemas.microsoft.com/office/drawing/2014/main" id="{63805894-551D-48AB-B221-77A1DA10A83B}"/>
            </a:ext>
          </a:extLst>
        </xdr:cNvPr>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7" name="フローチャート: 判断 76">
          <a:extLst>
            <a:ext uri="{FF2B5EF4-FFF2-40B4-BE49-F238E27FC236}">
              <a16:creationId xmlns:a16="http://schemas.microsoft.com/office/drawing/2014/main" id="{DD18E74B-E4DA-4F45-8542-67FFEBB6955F}"/>
            </a:ext>
          </a:extLst>
        </xdr:cNvPr>
        <xdr:cNvSpPr/>
      </xdr:nvSpPr>
      <xdr:spPr>
        <a:xfrm>
          <a:off x="1714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2FF4B6F-A75F-4C7D-BB9C-68C32A83DAF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F0528B0-D074-43AD-B260-8B4A2E56D9B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337DFD9-0CB0-4F3E-A78D-C4FDCC82FD5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6648793-97E0-4AEB-9C62-4C853A2C347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DCB570E-EE64-4D37-86A6-76123BE35C0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78528</xdr:rowOff>
    </xdr:from>
    <xdr:to>
      <xdr:col>23</xdr:col>
      <xdr:colOff>136525</xdr:colOff>
      <xdr:row>29</xdr:row>
      <xdr:rowOff>8678</xdr:rowOff>
    </xdr:to>
    <xdr:sp macro="" textlink="">
      <xdr:nvSpPr>
        <xdr:cNvPr id="83" name="楕円 82">
          <a:extLst>
            <a:ext uri="{FF2B5EF4-FFF2-40B4-BE49-F238E27FC236}">
              <a16:creationId xmlns:a16="http://schemas.microsoft.com/office/drawing/2014/main" id="{53C68C12-A3AF-4351-957F-782868627CEA}"/>
            </a:ext>
          </a:extLst>
        </xdr:cNvPr>
        <xdr:cNvSpPr/>
      </xdr:nvSpPr>
      <xdr:spPr>
        <a:xfrm>
          <a:off x="47117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101405</xdr:rowOff>
    </xdr:from>
    <xdr:ext cx="405111" cy="259045"/>
    <xdr:sp macro="" textlink="">
      <xdr:nvSpPr>
        <xdr:cNvPr id="84" name="有形固定資産減価償却率該当値テキスト">
          <a:extLst>
            <a:ext uri="{FF2B5EF4-FFF2-40B4-BE49-F238E27FC236}">
              <a16:creationId xmlns:a16="http://schemas.microsoft.com/office/drawing/2014/main" id="{1882D687-CB42-478A-85CC-77E60C56EA0B}"/>
            </a:ext>
          </a:extLst>
        </xdr:cNvPr>
        <xdr:cNvSpPr txBox="1"/>
      </xdr:nvSpPr>
      <xdr:spPr>
        <a:xfrm>
          <a:off x="4813300" y="550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149225</xdr:rowOff>
    </xdr:from>
    <xdr:to>
      <xdr:col>19</xdr:col>
      <xdr:colOff>187325</xdr:colOff>
      <xdr:row>28</xdr:row>
      <xdr:rowOff>79375</xdr:rowOff>
    </xdr:to>
    <xdr:sp macro="" textlink="">
      <xdr:nvSpPr>
        <xdr:cNvPr id="85" name="楕円 84">
          <a:extLst>
            <a:ext uri="{FF2B5EF4-FFF2-40B4-BE49-F238E27FC236}">
              <a16:creationId xmlns:a16="http://schemas.microsoft.com/office/drawing/2014/main" id="{CD42AB02-5298-46C5-AD8B-2A98B74C33B4}"/>
            </a:ext>
          </a:extLst>
        </xdr:cNvPr>
        <xdr:cNvSpPr/>
      </xdr:nvSpPr>
      <xdr:spPr>
        <a:xfrm>
          <a:off x="4000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28575</xdr:rowOff>
    </xdr:from>
    <xdr:to>
      <xdr:col>23</xdr:col>
      <xdr:colOff>85725</xdr:colOff>
      <xdr:row>28</xdr:row>
      <xdr:rowOff>129328</xdr:rowOff>
    </xdr:to>
    <xdr:cxnSp macro="">
      <xdr:nvCxnSpPr>
        <xdr:cNvPr id="86" name="直線コネクタ 85">
          <a:extLst>
            <a:ext uri="{FF2B5EF4-FFF2-40B4-BE49-F238E27FC236}">
              <a16:creationId xmlns:a16="http://schemas.microsoft.com/office/drawing/2014/main" id="{830461EC-0BAA-4900-BB2F-8AF24CB347BF}"/>
            </a:ext>
          </a:extLst>
        </xdr:cNvPr>
        <xdr:cNvCxnSpPr/>
      </xdr:nvCxnSpPr>
      <xdr:spPr>
        <a:xfrm>
          <a:off x="4051300" y="5600700"/>
          <a:ext cx="7112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48472</xdr:rowOff>
    </xdr:from>
    <xdr:to>
      <xdr:col>15</xdr:col>
      <xdr:colOff>187325</xdr:colOff>
      <xdr:row>27</xdr:row>
      <xdr:rowOff>150072</xdr:rowOff>
    </xdr:to>
    <xdr:sp macro="" textlink="">
      <xdr:nvSpPr>
        <xdr:cNvPr id="87" name="楕円 86">
          <a:extLst>
            <a:ext uri="{FF2B5EF4-FFF2-40B4-BE49-F238E27FC236}">
              <a16:creationId xmlns:a16="http://schemas.microsoft.com/office/drawing/2014/main" id="{E727200D-CD48-46ED-B907-BBF33EB8556E}"/>
            </a:ext>
          </a:extLst>
        </xdr:cNvPr>
        <xdr:cNvSpPr/>
      </xdr:nvSpPr>
      <xdr:spPr>
        <a:xfrm>
          <a:off x="3238500" y="54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99272</xdr:rowOff>
    </xdr:from>
    <xdr:to>
      <xdr:col>19</xdr:col>
      <xdr:colOff>136525</xdr:colOff>
      <xdr:row>28</xdr:row>
      <xdr:rowOff>28575</xdr:rowOff>
    </xdr:to>
    <xdr:cxnSp macro="">
      <xdr:nvCxnSpPr>
        <xdr:cNvPr id="88" name="直線コネクタ 87">
          <a:extLst>
            <a:ext uri="{FF2B5EF4-FFF2-40B4-BE49-F238E27FC236}">
              <a16:creationId xmlns:a16="http://schemas.microsoft.com/office/drawing/2014/main" id="{BFA9B63B-AD7B-4E21-BB0F-EFD70118CD5A}"/>
            </a:ext>
          </a:extLst>
        </xdr:cNvPr>
        <xdr:cNvCxnSpPr/>
      </xdr:nvCxnSpPr>
      <xdr:spPr>
        <a:xfrm>
          <a:off x="3289300" y="5499947"/>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104775</xdr:rowOff>
    </xdr:from>
    <xdr:to>
      <xdr:col>11</xdr:col>
      <xdr:colOff>187325</xdr:colOff>
      <xdr:row>27</xdr:row>
      <xdr:rowOff>34925</xdr:rowOff>
    </xdr:to>
    <xdr:sp macro="" textlink="">
      <xdr:nvSpPr>
        <xdr:cNvPr id="89" name="楕円 88">
          <a:extLst>
            <a:ext uri="{FF2B5EF4-FFF2-40B4-BE49-F238E27FC236}">
              <a16:creationId xmlns:a16="http://schemas.microsoft.com/office/drawing/2014/main" id="{F855B7B7-7A2E-4B61-A0CD-F4DA602D2879}"/>
            </a:ext>
          </a:extLst>
        </xdr:cNvPr>
        <xdr:cNvSpPr/>
      </xdr:nvSpPr>
      <xdr:spPr>
        <a:xfrm>
          <a:off x="24765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155575</xdr:rowOff>
    </xdr:from>
    <xdr:to>
      <xdr:col>15</xdr:col>
      <xdr:colOff>136525</xdr:colOff>
      <xdr:row>27</xdr:row>
      <xdr:rowOff>99272</xdr:rowOff>
    </xdr:to>
    <xdr:cxnSp macro="">
      <xdr:nvCxnSpPr>
        <xdr:cNvPr id="90" name="直線コネクタ 89">
          <a:extLst>
            <a:ext uri="{FF2B5EF4-FFF2-40B4-BE49-F238E27FC236}">
              <a16:creationId xmlns:a16="http://schemas.microsoft.com/office/drawing/2014/main" id="{EF532C75-5AD4-442C-9522-F21DD044DB9B}"/>
            </a:ext>
          </a:extLst>
        </xdr:cNvPr>
        <xdr:cNvCxnSpPr/>
      </xdr:nvCxnSpPr>
      <xdr:spPr>
        <a:xfrm>
          <a:off x="2527300" y="5384800"/>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153882</xdr:rowOff>
    </xdr:from>
    <xdr:to>
      <xdr:col>7</xdr:col>
      <xdr:colOff>187325</xdr:colOff>
      <xdr:row>26</xdr:row>
      <xdr:rowOff>84032</xdr:rowOff>
    </xdr:to>
    <xdr:sp macro="" textlink="">
      <xdr:nvSpPr>
        <xdr:cNvPr id="91" name="楕円 90">
          <a:extLst>
            <a:ext uri="{FF2B5EF4-FFF2-40B4-BE49-F238E27FC236}">
              <a16:creationId xmlns:a16="http://schemas.microsoft.com/office/drawing/2014/main" id="{48D8384B-C7E1-4B5C-AC69-E5CE2905CC44}"/>
            </a:ext>
          </a:extLst>
        </xdr:cNvPr>
        <xdr:cNvSpPr/>
      </xdr:nvSpPr>
      <xdr:spPr>
        <a:xfrm>
          <a:off x="1714500" y="52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33232</xdr:rowOff>
    </xdr:from>
    <xdr:to>
      <xdr:col>11</xdr:col>
      <xdr:colOff>136525</xdr:colOff>
      <xdr:row>26</xdr:row>
      <xdr:rowOff>155575</xdr:rowOff>
    </xdr:to>
    <xdr:cxnSp macro="">
      <xdr:nvCxnSpPr>
        <xdr:cNvPr id="92" name="直線コネクタ 91">
          <a:extLst>
            <a:ext uri="{FF2B5EF4-FFF2-40B4-BE49-F238E27FC236}">
              <a16:creationId xmlns:a16="http://schemas.microsoft.com/office/drawing/2014/main" id="{2B7D4DED-7025-4A69-AE82-8C42DE6E9BD4}"/>
            </a:ext>
          </a:extLst>
        </xdr:cNvPr>
        <xdr:cNvCxnSpPr/>
      </xdr:nvCxnSpPr>
      <xdr:spPr>
        <a:xfrm>
          <a:off x="1765300" y="5262457"/>
          <a:ext cx="7620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109025</xdr:rowOff>
    </xdr:from>
    <xdr:ext cx="405111" cy="259045"/>
    <xdr:sp macro="" textlink="">
      <xdr:nvSpPr>
        <xdr:cNvPr id="93" name="n_1aveValue有形固定資産減価償却率">
          <a:extLst>
            <a:ext uri="{FF2B5EF4-FFF2-40B4-BE49-F238E27FC236}">
              <a16:creationId xmlns:a16="http://schemas.microsoft.com/office/drawing/2014/main" id="{BA07D778-BCEF-4DFE-8EBB-8FF2354551B9}"/>
            </a:ext>
          </a:extLst>
        </xdr:cNvPr>
        <xdr:cNvSpPr txBox="1"/>
      </xdr:nvSpPr>
      <xdr:spPr>
        <a:xfrm>
          <a:off x="3836044"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4" name="n_2aveValue有形固定資産減価償却率">
          <a:extLst>
            <a:ext uri="{FF2B5EF4-FFF2-40B4-BE49-F238E27FC236}">
              <a16:creationId xmlns:a16="http://schemas.microsoft.com/office/drawing/2014/main" id="{0E2307D0-E355-4676-84BC-73DBDB1A7DD0}"/>
            </a:ext>
          </a:extLst>
        </xdr:cNvPr>
        <xdr:cNvSpPr txBox="1"/>
      </xdr:nvSpPr>
      <xdr:spPr>
        <a:xfrm>
          <a:off x="3086744" y="595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5" name="n_3aveValue有形固定資産減価償却率">
          <a:extLst>
            <a:ext uri="{FF2B5EF4-FFF2-40B4-BE49-F238E27FC236}">
              <a16:creationId xmlns:a16="http://schemas.microsoft.com/office/drawing/2014/main" id="{2389B433-90EE-4000-AD48-94455216BA41}"/>
            </a:ext>
          </a:extLst>
        </xdr:cNvPr>
        <xdr:cNvSpPr txBox="1"/>
      </xdr:nvSpPr>
      <xdr:spPr>
        <a:xfrm>
          <a:off x="2324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6" name="n_4aveValue有形固定資産減価償却率">
          <a:extLst>
            <a:ext uri="{FF2B5EF4-FFF2-40B4-BE49-F238E27FC236}">
              <a16:creationId xmlns:a16="http://schemas.microsoft.com/office/drawing/2014/main" id="{5BC81249-0FE4-4E98-BF89-E17FAF0D9047}"/>
            </a:ext>
          </a:extLst>
        </xdr:cNvPr>
        <xdr:cNvSpPr txBox="1"/>
      </xdr:nvSpPr>
      <xdr:spPr>
        <a:xfrm>
          <a:off x="1562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95902</xdr:rowOff>
    </xdr:from>
    <xdr:ext cx="405111" cy="259045"/>
    <xdr:sp macro="" textlink="">
      <xdr:nvSpPr>
        <xdr:cNvPr id="97" name="n_1mainValue有形固定資産減価償却率">
          <a:extLst>
            <a:ext uri="{FF2B5EF4-FFF2-40B4-BE49-F238E27FC236}">
              <a16:creationId xmlns:a16="http://schemas.microsoft.com/office/drawing/2014/main" id="{21D738F7-A030-4D72-8E94-C960CE2DFB17}"/>
            </a:ext>
          </a:extLst>
        </xdr:cNvPr>
        <xdr:cNvSpPr txBox="1"/>
      </xdr:nvSpPr>
      <xdr:spPr>
        <a:xfrm>
          <a:off x="38360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166599</xdr:rowOff>
    </xdr:from>
    <xdr:ext cx="405111" cy="259045"/>
    <xdr:sp macro="" textlink="">
      <xdr:nvSpPr>
        <xdr:cNvPr id="98" name="n_2mainValue有形固定資産減価償却率">
          <a:extLst>
            <a:ext uri="{FF2B5EF4-FFF2-40B4-BE49-F238E27FC236}">
              <a16:creationId xmlns:a16="http://schemas.microsoft.com/office/drawing/2014/main" id="{E626F946-8937-414B-B092-E9AAA8CA1CE2}"/>
            </a:ext>
          </a:extLst>
        </xdr:cNvPr>
        <xdr:cNvSpPr txBox="1"/>
      </xdr:nvSpPr>
      <xdr:spPr>
        <a:xfrm>
          <a:off x="3086744" y="522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51452</xdr:rowOff>
    </xdr:from>
    <xdr:ext cx="405111" cy="259045"/>
    <xdr:sp macro="" textlink="">
      <xdr:nvSpPr>
        <xdr:cNvPr id="99" name="n_3mainValue有形固定資産減価償却率">
          <a:extLst>
            <a:ext uri="{FF2B5EF4-FFF2-40B4-BE49-F238E27FC236}">
              <a16:creationId xmlns:a16="http://schemas.microsoft.com/office/drawing/2014/main" id="{87CBA131-64F3-4D10-B164-A6542FCBC544}"/>
            </a:ext>
          </a:extLst>
        </xdr:cNvPr>
        <xdr:cNvSpPr txBox="1"/>
      </xdr:nvSpPr>
      <xdr:spPr>
        <a:xfrm>
          <a:off x="2324744" y="51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100559</xdr:rowOff>
    </xdr:from>
    <xdr:ext cx="405111" cy="259045"/>
    <xdr:sp macro="" textlink="">
      <xdr:nvSpPr>
        <xdr:cNvPr id="100" name="n_4mainValue有形固定資産減価償却率">
          <a:extLst>
            <a:ext uri="{FF2B5EF4-FFF2-40B4-BE49-F238E27FC236}">
              <a16:creationId xmlns:a16="http://schemas.microsoft.com/office/drawing/2014/main" id="{982543E6-E839-41B1-9C2E-D3F2F555607B}"/>
            </a:ext>
          </a:extLst>
        </xdr:cNvPr>
        <xdr:cNvSpPr txBox="1"/>
      </xdr:nvSpPr>
      <xdr:spPr>
        <a:xfrm>
          <a:off x="1562744" y="49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A141FA8F-C298-4BDD-9B14-631AECD222C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46D10E2-B69F-4E95-8711-6D67400AA69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DAEC7EBE-2E39-4058-BC05-7707263D84D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C3B03F5-8B52-449C-BDFA-24DDB0C0AC7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F3B039E-14ED-4A2D-8669-878E72FA7C5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2A3F6870-2B25-44F8-AF80-0356B0DDCAE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BC97FE4-E8FD-40E7-BB95-657FCDCADC4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82A2D94B-DC85-4938-81C9-DFBADB60CCE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498979D-821E-4E28-8FFC-6E06A726EB7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BC63B78-EB97-431F-B0D8-0D24AAA6163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BEAAAC4-3BE8-40CD-ABE0-DEDC1F4E7D7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ABD1791-ED7A-4B3C-BBF3-9DD8E2F4CE1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44A2209-F109-4BD6-A59E-EC7687EA4DE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地方債残高の減少や、職員数の削減、施策・事業の見直し等により、債務償還比率は類似団体平均を下回っている。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E68287B2-2968-4B23-93CC-8F66141D68E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1831F0E6-26E9-4138-AF98-717DD1CA029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712528AE-39E2-488D-84D7-233E2269782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AA4035DA-0A48-4AD6-AC00-B7FD6C97774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5E1FB119-61FD-4F0F-91EB-A70551A6359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13C171D4-83CB-4BCD-935A-B9539D01653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AD72B89F-49B8-4D05-8F53-98CA7C31BF58}"/>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CB1D4C2B-1735-4F39-A385-6A58293CAA4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EC1F6550-11A3-4E0A-9FF1-1D29CD5F716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7D763687-39D6-405D-B3E2-706D0CE3EC2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E3E5853B-1229-4A41-8FAF-028A44D7AA1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A0D2AED2-3F47-453B-9F55-03E04E04184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39C9841A-988F-47D6-8484-EA3A480F73C1}"/>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D0658C0-7F4C-484F-A198-F0DD85AA45C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8" name="テキスト ボックス 127">
          <a:extLst>
            <a:ext uri="{FF2B5EF4-FFF2-40B4-BE49-F238E27FC236}">
              <a16:creationId xmlns:a16="http://schemas.microsoft.com/office/drawing/2014/main" id="{0EBFC438-0832-4698-A30B-5F94534A12F0}"/>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A60FEA32-92B9-49C2-A11F-A529EB46DEA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30" name="直線コネクタ 129">
          <a:extLst>
            <a:ext uri="{FF2B5EF4-FFF2-40B4-BE49-F238E27FC236}">
              <a16:creationId xmlns:a16="http://schemas.microsoft.com/office/drawing/2014/main" id="{6A5626EE-87FC-494B-A893-A823485B65C4}"/>
            </a:ext>
          </a:extLst>
        </xdr:cNvPr>
        <xdr:cNvCxnSpPr/>
      </xdr:nvCxnSpPr>
      <xdr:spPr>
        <a:xfrm flipV="1">
          <a:off x="14793595" y="5235649"/>
          <a:ext cx="1269" cy="142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31" name="債務償還比率最小値テキスト">
          <a:extLst>
            <a:ext uri="{FF2B5EF4-FFF2-40B4-BE49-F238E27FC236}">
              <a16:creationId xmlns:a16="http://schemas.microsoft.com/office/drawing/2014/main" id="{9A644D96-C29B-4B08-A49C-2392FBF3AB7B}"/>
            </a:ext>
          </a:extLst>
        </xdr:cNvPr>
        <xdr:cNvSpPr txBox="1"/>
      </xdr:nvSpPr>
      <xdr:spPr>
        <a:xfrm>
          <a:off x="14846300" y="66660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2" name="直線コネクタ 131">
          <a:extLst>
            <a:ext uri="{FF2B5EF4-FFF2-40B4-BE49-F238E27FC236}">
              <a16:creationId xmlns:a16="http://schemas.microsoft.com/office/drawing/2014/main" id="{E8950540-0744-44F1-9EAA-0B96B74D5CC2}"/>
            </a:ext>
          </a:extLst>
        </xdr:cNvPr>
        <xdr:cNvCxnSpPr/>
      </xdr:nvCxnSpPr>
      <xdr:spPr>
        <a:xfrm>
          <a:off x="14706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3" name="債務償還比率最大値テキスト">
          <a:extLst>
            <a:ext uri="{FF2B5EF4-FFF2-40B4-BE49-F238E27FC236}">
              <a16:creationId xmlns:a16="http://schemas.microsoft.com/office/drawing/2014/main" id="{150FE7F2-91BD-4083-B36A-6B7C7789B98A}"/>
            </a:ext>
          </a:extLst>
        </xdr:cNvPr>
        <xdr:cNvSpPr txBox="1"/>
      </xdr:nvSpPr>
      <xdr:spPr>
        <a:xfrm>
          <a:off x="14846300" y="50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4" name="直線コネクタ 133">
          <a:extLst>
            <a:ext uri="{FF2B5EF4-FFF2-40B4-BE49-F238E27FC236}">
              <a16:creationId xmlns:a16="http://schemas.microsoft.com/office/drawing/2014/main" id="{82C71A02-FC1B-40A3-9195-D459B450F3D4}"/>
            </a:ext>
          </a:extLst>
        </xdr:cNvPr>
        <xdr:cNvCxnSpPr/>
      </xdr:nvCxnSpPr>
      <xdr:spPr>
        <a:xfrm>
          <a:off x="14706600" y="523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98886</xdr:rowOff>
    </xdr:from>
    <xdr:ext cx="469744" cy="259045"/>
    <xdr:sp macro="" textlink="">
      <xdr:nvSpPr>
        <xdr:cNvPr id="135" name="債務償還比率平均値テキスト">
          <a:extLst>
            <a:ext uri="{FF2B5EF4-FFF2-40B4-BE49-F238E27FC236}">
              <a16:creationId xmlns:a16="http://schemas.microsoft.com/office/drawing/2014/main" id="{1C583798-D90A-472D-B36E-A4AC376CB66F}"/>
            </a:ext>
          </a:extLst>
        </xdr:cNvPr>
        <xdr:cNvSpPr txBox="1"/>
      </xdr:nvSpPr>
      <xdr:spPr>
        <a:xfrm>
          <a:off x="14846300" y="5842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36" name="フローチャート: 判断 135">
          <a:extLst>
            <a:ext uri="{FF2B5EF4-FFF2-40B4-BE49-F238E27FC236}">
              <a16:creationId xmlns:a16="http://schemas.microsoft.com/office/drawing/2014/main" id="{EC420A76-0DD3-4EBB-BACB-A7C36D6C97A1}"/>
            </a:ext>
          </a:extLst>
        </xdr:cNvPr>
        <xdr:cNvSpPr/>
      </xdr:nvSpPr>
      <xdr:spPr>
        <a:xfrm>
          <a:off x="14744700" y="58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37" name="フローチャート: 判断 136">
          <a:extLst>
            <a:ext uri="{FF2B5EF4-FFF2-40B4-BE49-F238E27FC236}">
              <a16:creationId xmlns:a16="http://schemas.microsoft.com/office/drawing/2014/main" id="{E5D4B248-C1BE-4D81-8C38-5F6BFEF68CA1}"/>
            </a:ext>
          </a:extLst>
        </xdr:cNvPr>
        <xdr:cNvSpPr/>
      </xdr:nvSpPr>
      <xdr:spPr>
        <a:xfrm>
          <a:off x="14033500" y="638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38" name="フローチャート: 判断 137">
          <a:extLst>
            <a:ext uri="{FF2B5EF4-FFF2-40B4-BE49-F238E27FC236}">
              <a16:creationId xmlns:a16="http://schemas.microsoft.com/office/drawing/2014/main" id="{FB7B95A4-EC9F-4F83-8E5A-A0FD87D01568}"/>
            </a:ext>
          </a:extLst>
        </xdr:cNvPr>
        <xdr:cNvSpPr/>
      </xdr:nvSpPr>
      <xdr:spPr>
        <a:xfrm>
          <a:off x="13271500" y="64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39" name="フローチャート: 判断 138">
          <a:extLst>
            <a:ext uri="{FF2B5EF4-FFF2-40B4-BE49-F238E27FC236}">
              <a16:creationId xmlns:a16="http://schemas.microsoft.com/office/drawing/2014/main" id="{C7CDBEB8-15B4-4784-AC6D-1CA9231C95A8}"/>
            </a:ext>
          </a:extLst>
        </xdr:cNvPr>
        <xdr:cNvSpPr/>
      </xdr:nvSpPr>
      <xdr:spPr>
        <a:xfrm>
          <a:off x="12509500" y="6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40" name="フローチャート: 判断 139">
          <a:extLst>
            <a:ext uri="{FF2B5EF4-FFF2-40B4-BE49-F238E27FC236}">
              <a16:creationId xmlns:a16="http://schemas.microsoft.com/office/drawing/2014/main" id="{5D863272-1F1B-44A8-B604-959192710F11}"/>
            </a:ext>
          </a:extLst>
        </xdr:cNvPr>
        <xdr:cNvSpPr/>
      </xdr:nvSpPr>
      <xdr:spPr>
        <a:xfrm>
          <a:off x="11747500" y="64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E29534F-62C0-4FD4-B8AF-2980309F3D0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DFD795E-8193-4EA7-84C3-6640348D79A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3E654FC-AE62-4F29-A30C-AF6E39BE399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D57AB1F-6D88-4382-8EA0-E50DDAEB8E5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64D277C-9FED-44EB-AD99-70E7DCAF791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136070</xdr:rowOff>
    </xdr:from>
    <xdr:to>
      <xdr:col>76</xdr:col>
      <xdr:colOff>73025</xdr:colOff>
      <xdr:row>26</xdr:row>
      <xdr:rowOff>66220</xdr:rowOff>
    </xdr:to>
    <xdr:sp macro="" textlink="">
      <xdr:nvSpPr>
        <xdr:cNvPr id="146" name="楕円 145">
          <a:extLst>
            <a:ext uri="{FF2B5EF4-FFF2-40B4-BE49-F238E27FC236}">
              <a16:creationId xmlns:a16="http://schemas.microsoft.com/office/drawing/2014/main" id="{D75944FC-A90E-4521-A4C3-D9AF20804EA7}"/>
            </a:ext>
          </a:extLst>
        </xdr:cNvPr>
        <xdr:cNvSpPr/>
      </xdr:nvSpPr>
      <xdr:spPr>
        <a:xfrm>
          <a:off x="14744700" y="51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80101</xdr:rowOff>
    </xdr:from>
    <xdr:ext cx="469744" cy="259045"/>
    <xdr:sp macro="" textlink="">
      <xdr:nvSpPr>
        <xdr:cNvPr id="147" name="債務償還比率該当値テキスト">
          <a:extLst>
            <a:ext uri="{FF2B5EF4-FFF2-40B4-BE49-F238E27FC236}">
              <a16:creationId xmlns:a16="http://schemas.microsoft.com/office/drawing/2014/main" id="{27A8E229-AC49-451F-9B04-8EA4D4155B8A}"/>
            </a:ext>
          </a:extLst>
        </xdr:cNvPr>
        <xdr:cNvSpPr txBox="1"/>
      </xdr:nvSpPr>
      <xdr:spPr>
        <a:xfrm>
          <a:off x="14846300" y="513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51541</xdr:rowOff>
    </xdr:from>
    <xdr:to>
      <xdr:col>72</xdr:col>
      <xdr:colOff>123825</xdr:colOff>
      <xdr:row>28</xdr:row>
      <xdr:rowOff>153141</xdr:rowOff>
    </xdr:to>
    <xdr:sp macro="" textlink="">
      <xdr:nvSpPr>
        <xdr:cNvPr id="148" name="楕円 147">
          <a:extLst>
            <a:ext uri="{FF2B5EF4-FFF2-40B4-BE49-F238E27FC236}">
              <a16:creationId xmlns:a16="http://schemas.microsoft.com/office/drawing/2014/main" id="{A042EB87-B6CF-498F-AE24-6BF070ABCC40}"/>
            </a:ext>
          </a:extLst>
        </xdr:cNvPr>
        <xdr:cNvSpPr/>
      </xdr:nvSpPr>
      <xdr:spPr>
        <a:xfrm>
          <a:off x="14033500" y="56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15420</xdr:rowOff>
    </xdr:from>
    <xdr:to>
      <xdr:col>76</xdr:col>
      <xdr:colOff>22225</xdr:colOff>
      <xdr:row>28</xdr:row>
      <xdr:rowOff>102341</xdr:rowOff>
    </xdr:to>
    <xdr:cxnSp macro="">
      <xdr:nvCxnSpPr>
        <xdr:cNvPr id="149" name="直線コネクタ 148">
          <a:extLst>
            <a:ext uri="{FF2B5EF4-FFF2-40B4-BE49-F238E27FC236}">
              <a16:creationId xmlns:a16="http://schemas.microsoft.com/office/drawing/2014/main" id="{96E5A748-F20E-4617-9FDA-DDA436487CA5}"/>
            </a:ext>
          </a:extLst>
        </xdr:cNvPr>
        <xdr:cNvCxnSpPr/>
      </xdr:nvCxnSpPr>
      <xdr:spPr>
        <a:xfrm flipV="1">
          <a:off x="14084300" y="5244645"/>
          <a:ext cx="711200" cy="42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23114</xdr:rowOff>
    </xdr:from>
    <xdr:to>
      <xdr:col>68</xdr:col>
      <xdr:colOff>123825</xdr:colOff>
      <xdr:row>28</xdr:row>
      <xdr:rowOff>124714</xdr:rowOff>
    </xdr:to>
    <xdr:sp macro="" textlink="">
      <xdr:nvSpPr>
        <xdr:cNvPr id="150" name="楕円 149">
          <a:extLst>
            <a:ext uri="{FF2B5EF4-FFF2-40B4-BE49-F238E27FC236}">
              <a16:creationId xmlns:a16="http://schemas.microsoft.com/office/drawing/2014/main" id="{4D8D225F-E02B-4D90-9E9E-B1AF70F8DF0E}"/>
            </a:ext>
          </a:extLst>
        </xdr:cNvPr>
        <xdr:cNvSpPr/>
      </xdr:nvSpPr>
      <xdr:spPr>
        <a:xfrm>
          <a:off x="13271500" y="55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73914</xdr:rowOff>
    </xdr:from>
    <xdr:to>
      <xdr:col>72</xdr:col>
      <xdr:colOff>73025</xdr:colOff>
      <xdr:row>28</xdr:row>
      <xdr:rowOff>102341</xdr:rowOff>
    </xdr:to>
    <xdr:cxnSp macro="">
      <xdr:nvCxnSpPr>
        <xdr:cNvPr id="151" name="直線コネクタ 150">
          <a:extLst>
            <a:ext uri="{FF2B5EF4-FFF2-40B4-BE49-F238E27FC236}">
              <a16:creationId xmlns:a16="http://schemas.microsoft.com/office/drawing/2014/main" id="{9C1B6FAA-27E9-4E61-A662-73B7727EB577}"/>
            </a:ext>
          </a:extLst>
        </xdr:cNvPr>
        <xdr:cNvCxnSpPr/>
      </xdr:nvCxnSpPr>
      <xdr:spPr>
        <a:xfrm>
          <a:off x="13322300" y="5646039"/>
          <a:ext cx="762000" cy="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46334</xdr:rowOff>
    </xdr:from>
    <xdr:to>
      <xdr:col>64</xdr:col>
      <xdr:colOff>123825</xdr:colOff>
      <xdr:row>29</xdr:row>
      <xdr:rowOff>147934</xdr:rowOff>
    </xdr:to>
    <xdr:sp macro="" textlink="">
      <xdr:nvSpPr>
        <xdr:cNvPr id="152" name="楕円 151">
          <a:extLst>
            <a:ext uri="{FF2B5EF4-FFF2-40B4-BE49-F238E27FC236}">
              <a16:creationId xmlns:a16="http://schemas.microsoft.com/office/drawing/2014/main" id="{BB785C37-0A9A-4B1A-B72C-FC4A5695536E}"/>
            </a:ext>
          </a:extLst>
        </xdr:cNvPr>
        <xdr:cNvSpPr/>
      </xdr:nvSpPr>
      <xdr:spPr>
        <a:xfrm>
          <a:off x="12509500" y="57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73914</xdr:rowOff>
    </xdr:from>
    <xdr:to>
      <xdr:col>68</xdr:col>
      <xdr:colOff>73025</xdr:colOff>
      <xdr:row>29</xdr:row>
      <xdr:rowOff>97134</xdr:rowOff>
    </xdr:to>
    <xdr:cxnSp macro="">
      <xdr:nvCxnSpPr>
        <xdr:cNvPr id="153" name="直線コネクタ 152">
          <a:extLst>
            <a:ext uri="{FF2B5EF4-FFF2-40B4-BE49-F238E27FC236}">
              <a16:creationId xmlns:a16="http://schemas.microsoft.com/office/drawing/2014/main" id="{C5C5D1CB-7CD5-4BAD-A920-5F5419CDD930}"/>
            </a:ext>
          </a:extLst>
        </xdr:cNvPr>
        <xdr:cNvCxnSpPr/>
      </xdr:nvCxnSpPr>
      <xdr:spPr>
        <a:xfrm flipV="1">
          <a:off x="12560300" y="5646039"/>
          <a:ext cx="762000" cy="19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107326</xdr:rowOff>
    </xdr:from>
    <xdr:to>
      <xdr:col>60</xdr:col>
      <xdr:colOff>123825</xdr:colOff>
      <xdr:row>30</xdr:row>
      <xdr:rowOff>37476</xdr:rowOff>
    </xdr:to>
    <xdr:sp macro="" textlink="">
      <xdr:nvSpPr>
        <xdr:cNvPr id="154" name="楕円 153">
          <a:extLst>
            <a:ext uri="{FF2B5EF4-FFF2-40B4-BE49-F238E27FC236}">
              <a16:creationId xmlns:a16="http://schemas.microsoft.com/office/drawing/2014/main" id="{FC34F6E2-7B79-4723-B5E8-9FDB263AD3C0}"/>
            </a:ext>
          </a:extLst>
        </xdr:cNvPr>
        <xdr:cNvSpPr/>
      </xdr:nvSpPr>
      <xdr:spPr>
        <a:xfrm>
          <a:off x="11747500" y="58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97134</xdr:rowOff>
    </xdr:from>
    <xdr:to>
      <xdr:col>64</xdr:col>
      <xdr:colOff>73025</xdr:colOff>
      <xdr:row>29</xdr:row>
      <xdr:rowOff>158126</xdr:rowOff>
    </xdr:to>
    <xdr:cxnSp macro="">
      <xdr:nvCxnSpPr>
        <xdr:cNvPr id="155" name="直線コネクタ 154">
          <a:extLst>
            <a:ext uri="{FF2B5EF4-FFF2-40B4-BE49-F238E27FC236}">
              <a16:creationId xmlns:a16="http://schemas.microsoft.com/office/drawing/2014/main" id="{8D57ED45-9D46-41F4-9982-3D659F3A7B22}"/>
            </a:ext>
          </a:extLst>
        </xdr:cNvPr>
        <xdr:cNvCxnSpPr/>
      </xdr:nvCxnSpPr>
      <xdr:spPr>
        <a:xfrm flipV="1">
          <a:off x="11798300" y="5840709"/>
          <a:ext cx="762000" cy="6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45727</xdr:rowOff>
    </xdr:from>
    <xdr:ext cx="560923" cy="259045"/>
    <xdr:sp macro="" textlink="">
      <xdr:nvSpPr>
        <xdr:cNvPr id="156" name="n_1aveValue債務償還比率">
          <a:extLst>
            <a:ext uri="{FF2B5EF4-FFF2-40B4-BE49-F238E27FC236}">
              <a16:creationId xmlns:a16="http://schemas.microsoft.com/office/drawing/2014/main" id="{F28F59FE-D755-4ED3-BD9B-26D58A86B172}"/>
            </a:ext>
          </a:extLst>
        </xdr:cNvPr>
        <xdr:cNvSpPr txBox="1"/>
      </xdr:nvSpPr>
      <xdr:spPr>
        <a:xfrm>
          <a:off x="13791138" y="64751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71994</xdr:rowOff>
    </xdr:from>
    <xdr:ext cx="560923" cy="259045"/>
    <xdr:sp macro="" textlink="">
      <xdr:nvSpPr>
        <xdr:cNvPr id="157" name="n_2aveValue債務償還比率">
          <a:extLst>
            <a:ext uri="{FF2B5EF4-FFF2-40B4-BE49-F238E27FC236}">
              <a16:creationId xmlns:a16="http://schemas.microsoft.com/office/drawing/2014/main" id="{BF996318-A0D3-4E80-B875-FEFC3C092600}"/>
            </a:ext>
          </a:extLst>
        </xdr:cNvPr>
        <xdr:cNvSpPr txBox="1"/>
      </xdr:nvSpPr>
      <xdr:spPr>
        <a:xfrm>
          <a:off x="13041838" y="65013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47346</xdr:rowOff>
    </xdr:from>
    <xdr:ext cx="560923" cy="259045"/>
    <xdr:sp macro="" textlink="">
      <xdr:nvSpPr>
        <xdr:cNvPr id="158" name="n_3aveValue債務償還比率">
          <a:extLst>
            <a:ext uri="{FF2B5EF4-FFF2-40B4-BE49-F238E27FC236}">
              <a16:creationId xmlns:a16="http://schemas.microsoft.com/office/drawing/2014/main" id="{116FF761-68F3-432F-8BEB-6550C8633C4B}"/>
            </a:ext>
          </a:extLst>
        </xdr:cNvPr>
        <xdr:cNvSpPr txBox="1"/>
      </xdr:nvSpPr>
      <xdr:spPr>
        <a:xfrm>
          <a:off x="12279838" y="64767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73254</xdr:rowOff>
    </xdr:from>
    <xdr:ext cx="560923" cy="259045"/>
    <xdr:sp macro="" textlink="">
      <xdr:nvSpPr>
        <xdr:cNvPr id="159" name="n_4aveValue債務償還比率">
          <a:extLst>
            <a:ext uri="{FF2B5EF4-FFF2-40B4-BE49-F238E27FC236}">
              <a16:creationId xmlns:a16="http://schemas.microsoft.com/office/drawing/2014/main" id="{4056F6E0-02DE-4D8F-A998-6BA053C9CBF6}"/>
            </a:ext>
          </a:extLst>
        </xdr:cNvPr>
        <xdr:cNvSpPr txBox="1"/>
      </xdr:nvSpPr>
      <xdr:spPr>
        <a:xfrm>
          <a:off x="11517838" y="65026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169668</xdr:rowOff>
    </xdr:from>
    <xdr:ext cx="469744" cy="259045"/>
    <xdr:sp macro="" textlink="">
      <xdr:nvSpPr>
        <xdr:cNvPr id="160" name="n_1mainValue債務償還比率">
          <a:extLst>
            <a:ext uri="{FF2B5EF4-FFF2-40B4-BE49-F238E27FC236}">
              <a16:creationId xmlns:a16="http://schemas.microsoft.com/office/drawing/2014/main" id="{F0BA7B13-4B6F-4002-8EC6-9735750AFF88}"/>
            </a:ext>
          </a:extLst>
        </xdr:cNvPr>
        <xdr:cNvSpPr txBox="1"/>
      </xdr:nvSpPr>
      <xdr:spPr>
        <a:xfrm>
          <a:off x="13836727" y="539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141241</xdr:rowOff>
    </xdr:from>
    <xdr:ext cx="469744" cy="259045"/>
    <xdr:sp macro="" textlink="">
      <xdr:nvSpPr>
        <xdr:cNvPr id="161" name="n_2mainValue債務償還比率">
          <a:extLst>
            <a:ext uri="{FF2B5EF4-FFF2-40B4-BE49-F238E27FC236}">
              <a16:creationId xmlns:a16="http://schemas.microsoft.com/office/drawing/2014/main" id="{FDDC268C-1724-404E-99CE-7DA1D2FBA580}"/>
            </a:ext>
          </a:extLst>
        </xdr:cNvPr>
        <xdr:cNvSpPr txBox="1"/>
      </xdr:nvSpPr>
      <xdr:spPr>
        <a:xfrm>
          <a:off x="13087427" y="53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164461</xdr:rowOff>
    </xdr:from>
    <xdr:ext cx="469744" cy="259045"/>
    <xdr:sp macro="" textlink="">
      <xdr:nvSpPr>
        <xdr:cNvPr id="162" name="n_3mainValue債務償還比率">
          <a:extLst>
            <a:ext uri="{FF2B5EF4-FFF2-40B4-BE49-F238E27FC236}">
              <a16:creationId xmlns:a16="http://schemas.microsoft.com/office/drawing/2014/main" id="{CA9765A0-3360-4FB6-884B-8FB3AD08A440}"/>
            </a:ext>
          </a:extLst>
        </xdr:cNvPr>
        <xdr:cNvSpPr txBox="1"/>
      </xdr:nvSpPr>
      <xdr:spPr>
        <a:xfrm>
          <a:off x="12325427" y="556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54003</xdr:rowOff>
    </xdr:from>
    <xdr:ext cx="469744" cy="259045"/>
    <xdr:sp macro="" textlink="">
      <xdr:nvSpPr>
        <xdr:cNvPr id="163" name="n_4mainValue債務償還比率">
          <a:extLst>
            <a:ext uri="{FF2B5EF4-FFF2-40B4-BE49-F238E27FC236}">
              <a16:creationId xmlns:a16="http://schemas.microsoft.com/office/drawing/2014/main" id="{E542B5C5-E70E-4912-A3C7-9C954BE33A3D}"/>
            </a:ext>
          </a:extLst>
        </xdr:cNvPr>
        <xdr:cNvSpPr txBox="1"/>
      </xdr:nvSpPr>
      <xdr:spPr>
        <a:xfrm>
          <a:off x="11563427" y="562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6026BF84-520C-4C53-A4AC-56FF4E608A2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F378D5F3-84C0-4489-B313-50506936317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93A30144-8407-424A-8945-8927AC8059E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5A68AD30-382A-4869-8C72-DDAB9FD0B97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DFCE74E8-3140-4C5B-9637-BB218FB5A3B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E886A9EC-B240-4AC9-B375-22B0FE4787F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2F1280-FED0-48CD-8364-372BB7BEE3F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B3D3EC-83C9-4554-BC2E-0436A9124D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48FEDC-8703-42E9-B213-ECB08A78D54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F1A1E2-C2FC-42D0-8CA8-EFDCBA708F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8A0DB6-D7BE-4167-BF00-49B96EEF44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1BF365-6638-4137-B794-19A06C4640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7F0F4E-A557-4BA1-96F5-5182697200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6A852A-D83D-40B9-A477-3517C5E3DC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E6D590-B7E1-49AA-9F24-EBC907B1A50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99E41D-0935-46EC-9C0C-5159931DC84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2,732,197
2,593,449
225.33
2,003,680,509
1,962,155,183
30,796,464
899,578,624
1,702,596,158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91F52F-397E-4CB8-8B38-1522471DE0D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5632A2-4A11-4638-9DAD-445726A6FB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78DD93-01F9-46D4-9E13-2DB2E0EB53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A02033-EB9B-46F6-9846-3D7F95007F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E7A5261-5DB2-461E-84DE-92B2263DD2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75DCD07-5857-44E7-A5E2-8011F89E2FF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F56118-E727-49FF-BE39-B843183D0C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F0F700-12A0-4ED5-8D67-300C959E79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D15DBF-7348-4730-9735-86DF86535D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AB70E6-91A6-41DF-90E3-6B61D4C9FDC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9B2C3D-B1D7-449F-A919-72BAD725D5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DC37BB-1022-4A8B-AD9E-791705BEFE1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F6EA09F-4ABA-429C-8083-6DACBFFBBF7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E01751C-945A-41EC-8461-239718EA051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946C42-1561-45FC-A3D2-D2C2052E5B5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274CD1-16D3-4464-8B0E-B24BACC9DF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6DA497-D454-4D53-BB88-CAF1823A90D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958EFA-96B2-4DB7-A952-C1FBADCE760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6B1920-29C6-4EE7-8EF8-A803E00858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B7A2340-47FE-42C5-857A-F377D0A8903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8E7DAD3-947A-4381-BB1F-462B35940A7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64D642-3B2A-4239-9D20-682C40B5C3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EB1889-7452-43EB-89F5-9BF68F235C8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B88A19F-8ADF-4CEB-BE8A-7E1B860980A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DB2D25-E1E5-487C-B0D0-BD03EC2A22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36A3477-AB4A-4D26-BE32-738435021D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A3D3550-7F7D-4085-B3AE-31B473B0CF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963465-38F0-4FB5-9F8D-915BE52787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B01F1D-62B9-4849-8E92-4C34E2A1D64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2590B39-81C4-4E3D-B476-17E4DED57A5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B4DB91D-4B19-4A64-96AD-F07D2C5BE9F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842A28B-980D-45D8-A1BA-B00F7A38C2A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7273471-EA8F-4E6E-8A93-F81B5F2E7A7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E6AC3629-439B-4612-B457-DC0DC15BC051}"/>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91E8293-6632-4B9E-94BE-0027B610677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F2FB9F4-303C-4393-89CA-826E049923E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2F40B8B-6F36-4EAA-BB5F-FACE5CEDE19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7F40C5A-B881-4015-8A05-9187E179B3B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117D8D5-14DB-49E8-A4B0-E07ECEFF106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E80289E-CC88-429C-B3FB-C6C44B68028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8B025F3-6B5C-442C-BAEF-71DFC0417DC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E2B0028F-1F16-4D5A-99A6-1F05C11C263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5E65698-9D22-4FB7-B618-BD9647F297D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B62163AF-2A08-4A65-938F-3B46309FF1B7}"/>
            </a:ext>
          </a:extLst>
        </xdr:cNvPr>
        <xdr:cNvCxnSpPr/>
      </xdr:nvCxnSpPr>
      <xdr:spPr>
        <a:xfrm flipV="1">
          <a:off x="4634865" y="597865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6323432E-DDF5-4981-A7EF-26A5E20BC8C7}"/>
            </a:ext>
          </a:extLst>
        </xdr:cNvPr>
        <xdr:cNvSpPr txBox="1"/>
      </xdr:nvSpPr>
      <xdr:spPr>
        <a:xfrm>
          <a:off x="4673600" y="720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2B468AFA-CCB9-4E6F-9464-537AAFD66494}"/>
            </a:ext>
          </a:extLst>
        </xdr:cNvPr>
        <xdr:cNvCxnSpPr/>
      </xdr:nvCxnSpPr>
      <xdr:spPr>
        <a:xfrm>
          <a:off x="4546600" y="720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19D86042-703A-43C5-8DFE-FF95C7533215}"/>
            </a:ext>
          </a:extLst>
        </xdr:cNvPr>
        <xdr:cNvSpPr txBox="1"/>
      </xdr:nvSpPr>
      <xdr:spPr>
        <a:xfrm>
          <a:off x="4673600" y="575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877F64D2-171D-47AB-BD20-A3E91E5806FA}"/>
            </a:ext>
          </a:extLst>
        </xdr:cNvPr>
        <xdr:cNvCxnSpPr/>
      </xdr:nvCxnSpPr>
      <xdr:spPr>
        <a:xfrm>
          <a:off x="4546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FEE7BD30-DA16-4DA6-A4E2-C3B20383C939}"/>
            </a:ext>
          </a:extLst>
        </xdr:cNvPr>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EDECDE14-353B-4277-A3BA-38553C6C2E83}"/>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C09EB0C9-4155-42A9-8203-EDEF8569EA34}"/>
            </a:ext>
          </a:extLst>
        </xdr:cNvPr>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EF74286A-E960-457D-8C94-A4054133F67E}"/>
            </a:ext>
          </a:extLst>
        </xdr:cNvPr>
        <xdr:cNvSpPr/>
      </xdr:nvSpPr>
      <xdr:spPr>
        <a:xfrm>
          <a:off x="2857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0392F69E-E176-46CB-9512-64364BDAB37E}"/>
            </a:ext>
          </a:extLst>
        </xdr:cNvPr>
        <xdr:cNvSpPr/>
      </xdr:nvSpPr>
      <xdr:spPr>
        <a:xfrm>
          <a:off x="196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16690392-39EE-4272-B37D-0E47706A359B}"/>
            </a:ext>
          </a:extLst>
        </xdr:cNvPr>
        <xdr:cNvSpPr/>
      </xdr:nvSpPr>
      <xdr:spPr>
        <a:xfrm>
          <a:off x="107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169437B-3FBF-486E-BA41-C46BC0511E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E9980B5-529E-490C-B2D9-35D500FE82C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2D99D18-61D2-49E6-BE22-3C38135F56E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94A131C-DAB2-4123-8B9A-287EA0AE599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2F03C2-2B4A-49A8-9C82-A87A819225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71" name="楕円 70">
          <a:extLst>
            <a:ext uri="{FF2B5EF4-FFF2-40B4-BE49-F238E27FC236}">
              <a16:creationId xmlns:a16="http://schemas.microsoft.com/office/drawing/2014/main" id="{E5E31A15-758F-4B2A-B4B8-18BA1FEB66EB}"/>
            </a:ext>
          </a:extLst>
        </xdr:cNvPr>
        <xdr:cNvSpPr/>
      </xdr:nvSpPr>
      <xdr:spPr>
        <a:xfrm>
          <a:off x="4584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28973</xdr:rowOff>
    </xdr:from>
    <xdr:ext cx="405111" cy="259045"/>
    <xdr:sp macro="" textlink="">
      <xdr:nvSpPr>
        <xdr:cNvPr id="72" name="【道路】&#10;有形固定資産減価償却率該当値テキスト">
          <a:extLst>
            <a:ext uri="{FF2B5EF4-FFF2-40B4-BE49-F238E27FC236}">
              <a16:creationId xmlns:a16="http://schemas.microsoft.com/office/drawing/2014/main" id="{8590E8DD-4509-4F59-8084-3174B181AB45}"/>
            </a:ext>
          </a:extLst>
        </xdr:cNvPr>
        <xdr:cNvSpPr txBox="1"/>
      </xdr:nvSpPr>
      <xdr:spPr>
        <a:xfrm>
          <a:off x="4673600" y="67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3" name="楕円 72">
          <a:extLst>
            <a:ext uri="{FF2B5EF4-FFF2-40B4-BE49-F238E27FC236}">
              <a16:creationId xmlns:a16="http://schemas.microsoft.com/office/drawing/2014/main" id="{2E32FBFE-4205-4482-A5C4-5E0059D40A72}"/>
            </a:ext>
          </a:extLst>
        </xdr:cNvPr>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101346</xdr:rowOff>
    </xdr:to>
    <xdr:cxnSp macro="">
      <xdr:nvCxnSpPr>
        <xdr:cNvPr id="74" name="直線コネクタ 73">
          <a:extLst>
            <a:ext uri="{FF2B5EF4-FFF2-40B4-BE49-F238E27FC236}">
              <a16:creationId xmlns:a16="http://schemas.microsoft.com/office/drawing/2014/main" id="{2747E7FC-E6D1-4B95-84E0-156CD30F8AE8}"/>
            </a:ext>
          </a:extLst>
        </xdr:cNvPr>
        <xdr:cNvCxnSpPr/>
      </xdr:nvCxnSpPr>
      <xdr:spPr>
        <a:xfrm>
          <a:off x="3797300" y="673989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5" name="楕円 74">
          <a:extLst>
            <a:ext uri="{FF2B5EF4-FFF2-40B4-BE49-F238E27FC236}">
              <a16:creationId xmlns:a16="http://schemas.microsoft.com/office/drawing/2014/main" id="{9707F345-4F7D-4958-B4D9-A968D5916287}"/>
            </a:ext>
          </a:extLst>
        </xdr:cNvPr>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53340</xdr:rowOff>
    </xdr:to>
    <xdr:cxnSp macro="">
      <xdr:nvCxnSpPr>
        <xdr:cNvPr id="76" name="直線コネクタ 75">
          <a:extLst>
            <a:ext uri="{FF2B5EF4-FFF2-40B4-BE49-F238E27FC236}">
              <a16:creationId xmlns:a16="http://schemas.microsoft.com/office/drawing/2014/main" id="{9A4B3133-8CF5-45E6-896C-66C7800390CF}"/>
            </a:ext>
          </a:extLst>
        </xdr:cNvPr>
        <xdr:cNvCxnSpPr/>
      </xdr:nvCxnSpPr>
      <xdr:spPr>
        <a:xfrm>
          <a:off x="2908300" y="6694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77978</xdr:rowOff>
    </xdr:from>
    <xdr:to>
      <xdr:col>10</xdr:col>
      <xdr:colOff>165100</xdr:colOff>
      <xdr:row>39</xdr:row>
      <xdr:rowOff>8128</xdr:rowOff>
    </xdr:to>
    <xdr:sp macro="" textlink="">
      <xdr:nvSpPr>
        <xdr:cNvPr id="77" name="楕円 76">
          <a:extLst>
            <a:ext uri="{FF2B5EF4-FFF2-40B4-BE49-F238E27FC236}">
              <a16:creationId xmlns:a16="http://schemas.microsoft.com/office/drawing/2014/main" id="{82832BC7-73DC-4C59-A126-698D474880B6}"/>
            </a:ext>
          </a:extLst>
        </xdr:cNvPr>
        <xdr:cNvSpPr/>
      </xdr:nvSpPr>
      <xdr:spPr>
        <a:xfrm>
          <a:off x="1968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128778</xdr:rowOff>
    </xdr:from>
    <xdr:to>
      <xdr:col>15</xdr:col>
      <xdr:colOff>50800</xdr:colOff>
      <xdr:row>39</xdr:row>
      <xdr:rowOff>7620</xdr:rowOff>
    </xdr:to>
    <xdr:cxnSp macro="">
      <xdr:nvCxnSpPr>
        <xdr:cNvPr id="78" name="直線コネクタ 77">
          <a:extLst>
            <a:ext uri="{FF2B5EF4-FFF2-40B4-BE49-F238E27FC236}">
              <a16:creationId xmlns:a16="http://schemas.microsoft.com/office/drawing/2014/main" id="{401F90EF-DC0E-4B94-9FFC-0AB5F7D44731}"/>
            </a:ext>
          </a:extLst>
        </xdr:cNvPr>
        <xdr:cNvCxnSpPr/>
      </xdr:nvCxnSpPr>
      <xdr:spPr>
        <a:xfrm>
          <a:off x="2019300" y="66438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32258</xdr:rowOff>
    </xdr:from>
    <xdr:to>
      <xdr:col>6</xdr:col>
      <xdr:colOff>38100</xdr:colOff>
      <xdr:row>38</xdr:row>
      <xdr:rowOff>133858</xdr:rowOff>
    </xdr:to>
    <xdr:sp macro="" textlink="">
      <xdr:nvSpPr>
        <xdr:cNvPr id="79" name="楕円 78">
          <a:extLst>
            <a:ext uri="{FF2B5EF4-FFF2-40B4-BE49-F238E27FC236}">
              <a16:creationId xmlns:a16="http://schemas.microsoft.com/office/drawing/2014/main" id="{198452AC-DAAE-40D1-B4D2-3ADFE5AFC349}"/>
            </a:ext>
          </a:extLst>
        </xdr:cNvPr>
        <xdr:cNvSpPr/>
      </xdr:nvSpPr>
      <xdr:spPr>
        <a:xfrm>
          <a:off x="1079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83058</xdr:rowOff>
    </xdr:from>
    <xdr:to>
      <xdr:col>10</xdr:col>
      <xdr:colOff>114300</xdr:colOff>
      <xdr:row>38</xdr:row>
      <xdr:rowOff>128778</xdr:rowOff>
    </xdr:to>
    <xdr:cxnSp macro="">
      <xdr:nvCxnSpPr>
        <xdr:cNvPr id="80" name="直線コネクタ 79">
          <a:extLst>
            <a:ext uri="{FF2B5EF4-FFF2-40B4-BE49-F238E27FC236}">
              <a16:creationId xmlns:a16="http://schemas.microsoft.com/office/drawing/2014/main" id="{1B0D7E12-07EC-4910-8C5F-B04B437BDB9C}"/>
            </a:ext>
          </a:extLst>
        </xdr:cNvPr>
        <xdr:cNvCxnSpPr/>
      </xdr:nvCxnSpPr>
      <xdr:spPr>
        <a:xfrm>
          <a:off x="1130300" y="65981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a:extLst>
            <a:ext uri="{FF2B5EF4-FFF2-40B4-BE49-F238E27FC236}">
              <a16:creationId xmlns:a16="http://schemas.microsoft.com/office/drawing/2014/main" id="{38096FF0-62D1-44B1-8ED8-25197A4CEA85}"/>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a:extLst>
            <a:ext uri="{FF2B5EF4-FFF2-40B4-BE49-F238E27FC236}">
              <a16:creationId xmlns:a16="http://schemas.microsoft.com/office/drawing/2014/main" id="{743268E9-F7F3-4C82-B264-886E12A47280}"/>
            </a:ext>
          </a:extLst>
        </xdr:cNvPr>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D150E251-5F3D-4B04-8CF2-B8EA6C20BC2D}"/>
            </a:ext>
          </a:extLst>
        </xdr:cNvPr>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a:extLst>
            <a:ext uri="{FF2B5EF4-FFF2-40B4-BE49-F238E27FC236}">
              <a16:creationId xmlns:a16="http://schemas.microsoft.com/office/drawing/2014/main" id="{9CD16C18-E7B9-460A-BE1B-74CA42C2580C}"/>
            </a:ext>
          </a:extLst>
        </xdr:cNvPr>
        <xdr:cNvSpPr txBox="1"/>
      </xdr:nvSpPr>
      <xdr:spPr>
        <a:xfrm>
          <a:off x="927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120667</xdr:rowOff>
    </xdr:from>
    <xdr:ext cx="405111" cy="259045"/>
    <xdr:sp macro="" textlink="">
      <xdr:nvSpPr>
        <xdr:cNvPr id="85" name="n_1mainValue【道路】&#10;有形固定資産減価償却率">
          <a:extLst>
            <a:ext uri="{FF2B5EF4-FFF2-40B4-BE49-F238E27FC236}">
              <a16:creationId xmlns:a16="http://schemas.microsoft.com/office/drawing/2014/main" id="{E0DC3ECC-0B9C-459F-9A33-84A150230AD1}"/>
            </a:ext>
          </a:extLst>
        </xdr:cNvPr>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74947</xdr:rowOff>
    </xdr:from>
    <xdr:ext cx="405111" cy="259045"/>
    <xdr:sp macro="" textlink="">
      <xdr:nvSpPr>
        <xdr:cNvPr id="86" name="n_2mainValue【道路】&#10;有形固定資産減価償却率">
          <a:extLst>
            <a:ext uri="{FF2B5EF4-FFF2-40B4-BE49-F238E27FC236}">
              <a16:creationId xmlns:a16="http://schemas.microsoft.com/office/drawing/2014/main" id="{A68B25A6-1412-4F69-8701-40BF01B81A42}"/>
            </a:ext>
          </a:extLst>
        </xdr:cNvPr>
        <xdr:cNvSpPr txBox="1"/>
      </xdr:nvSpPr>
      <xdr:spPr>
        <a:xfrm>
          <a:off x="2705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24655</xdr:rowOff>
    </xdr:from>
    <xdr:ext cx="405111" cy="259045"/>
    <xdr:sp macro="" textlink="">
      <xdr:nvSpPr>
        <xdr:cNvPr id="87" name="n_3mainValue【道路】&#10;有形固定資産減価償却率">
          <a:extLst>
            <a:ext uri="{FF2B5EF4-FFF2-40B4-BE49-F238E27FC236}">
              <a16:creationId xmlns:a16="http://schemas.microsoft.com/office/drawing/2014/main" id="{0CDCDBF5-BDE9-42DB-8C25-84F19A836724}"/>
            </a:ext>
          </a:extLst>
        </xdr:cNvPr>
        <xdr:cNvSpPr txBox="1"/>
      </xdr:nvSpPr>
      <xdr:spPr>
        <a:xfrm>
          <a:off x="18167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150385</xdr:rowOff>
    </xdr:from>
    <xdr:ext cx="405111" cy="259045"/>
    <xdr:sp macro="" textlink="">
      <xdr:nvSpPr>
        <xdr:cNvPr id="88" name="n_4mainValue【道路】&#10;有形固定資産減価償却率">
          <a:extLst>
            <a:ext uri="{FF2B5EF4-FFF2-40B4-BE49-F238E27FC236}">
              <a16:creationId xmlns:a16="http://schemas.microsoft.com/office/drawing/2014/main" id="{64B2339D-A2E0-44F5-942A-8068EA557FBA}"/>
            </a:ext>
          </a:extLst>
        </xdr:cNvPr>
        <xdr:cNvSpPr txBox="1"/>
      </xdr:nvSpPr>
      <xdr:spPr>
        <a:xfrm>
          <a:off x="927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8A6C641-BF1D-44EC-88A9-5A57F68C652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AAFA5F1-72CA-4B28-B5A6-4E8A509829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070E902-7171-4F1F-9016-5BD052AF742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CD66899-3367-4B1F-9BA3-15D7943310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628B681-BF95-4C25-9EC3-F5E779F273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86F431C-37C3-4D29-9CC8-602191A105E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2CE2B46-3D5C-4A45-975B-44241CF0846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1758333-0132-4710-93CD-999BF0FAD3C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0550F0B-EF38-4984-A35A-971E8309C55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1822A08-0DC1-469D-A365-481660843B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3EFEAC7-B4D7-4FFB-B4E7-4916BA9798B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33D5B79-6ECC-40DC-B2BA-4B483B673E7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A2DC39D-259E-46AF-AAED-BCCEC7B39F6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616F7F8B-A6E8-4F85-9075-CE5F83B57E3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3FFDB59-FAC3-415A-B3EE-513339117B9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C00D131-BAAD-4954-A1C6-F7BFA126C4D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CC28FF8-94B8-4399-979E-BDCF68F951A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B328617B-8FFE-448D-8188-B353D63CE22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995496C-E369-4751-89FA-874A783647C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CEF88321-267E-4397-BD9F-51CC8B7684A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C099D6B-B129-4FEC-AD04-49FBE958FC0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37A152A8-1720-4EF9-8EE6-A5F3ABF4FF6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B5A26AD-89EE-4748-8502-750AEEBD3B7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012624D9-5AF8-4BC4-B77C-04E49AD5E13E}"/>
            </a:ext>
          </a:extLst>
        </xdr:cNvPr>
        <xdr:cNvCxnSpPr/>
      </xdr:nvCxnSpPr>
      <xdr:spPr>
        <a:xfrm flipV="1">
          <a:off x="10476865" y="5725668"/>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6EF463A7-29C1-4969-BE45-3F0E1B583C09}"/>
            </a:ext>
          </a:extLst>
        </xdr:cNvPr>
        <xdr:cNvSpPr txBox="1"/>
      </xdr:nvSpPr>
      <xdr:spPr>
        <a:xfrm>
          <a:off x="10515600" y="70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1C0850E5-6DBB-43F0-B605-597F0D52A9EE}"/>
            </a:ext>
          </a:extLst>
        </xdr:cNvPr>
        <xdr:cNvCxnSpPr/>
      </xdr:nvCxnSpPr>
      <xdr:spPr>
        <a:xfrm>
          <a:off x="10388600" y="707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B14F37C5-67F9-4AD9-BB73-76EBE9CBC40C}"/>
            </a:ext>
          </a:extLst>
        </xdr:cNvPr>
        <xdr:cNvSpPr txBox="1"/>
      </xdr:nvSpPr>
      <xdr:spPr>
        <a:xfrm>
          <a:off x="10515600" y="55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6EB96964-D6A5-4093-982D-A6A4844E56CE}"/>
            </a:ext>
          </a:extLst>
        </xdr:cNvPr>
        <xdr:cNvCxnSpPr/>
      </xdr:nvCxnSpPr>
      <xdr:spPr>
        <a:xfrm>
          <a:off x="10388600" y="57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112285</xdr:rowOff>
    </xdr:from>
    <xdr:ext cx="469744" cy="259045"/>
    <xdr:sp macro="" textlink="">
      <xdr:nvSpPr>
        <xdr:cNvPr id="117" name="【道路】&#10;一人当たり延長平均値テキスト">
          <a:extLst>
            <a:ext uri="{FF2B5EF4-FFF2-40B4-BE49-F238E27FC236}">
              <a16:creationId xmlns:a16="http://schemas.microsoft.com/office/drawing/2014/main" id="{47A457CE-64EF-423D-B49F-9A2625EE4789}"/>
            </a:ext>
          </a:extLst>
        </xdr:cNvPr>
        <xdr:cNvSpPr txBox="1"/>
      </xdr:nvSpPr>
      <xdr:spPr>
        <a:xfrm>
          <a:off x="10515600" y="662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78400600-075F-455E-9141-BE33C2F026BD}"/>
            </a:ext>
          </a:extLst>
        </xdr:cNvPr>
        <xdr:cNvSpPr/>
      </xdr:nvSpPr>
      <xdr:spPr>
        <a:xfrm>
          <a:off x="104267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94740591-9AA6-43FD-B9E4-14AAC000C550}"/>
            </a:ext>
          </a:extLst>
        </xdr:cNvPr>
        <xdr:cNvSpPr/>
      </xdr:nvSpPr>
      <xdr:spPr>
        <a:xfrm>
          <a:off x="9588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33EB6F8A-E17E-451D-B2AF-1CAD23EEB059}"/>
            </a:ext>
          </a:extLst>
        </xdr:cNvPr>
        <xdr:cNvSpPr/>
      </xdr:nvSpPr>
      <xdr:spPr>
        <a:xfrm>
          <a:off x="8699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6C389E35-EC3A-44C5-8F4F-2D5ECF213D4A}"/>
            </a:ext>
          </a:extLst>
        </xdr:cNvPr>
        <xdr:cNvSpPr/>
      </xdr:nvSpPr>
      <xdr:spPr>
        <a:xfrm>
          <a:off x="7810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FF45A931-5B6A-4FF6-9A21-D3D25F2F18AF}"/>
            </a:ext>
          </a:extLst>
        </xdr:cNvPr>
        <xdr:cNvSpPr/>
      </xdr:nvSpPr>
      <xdr:spPr>
        <a:xfrm>
          <a:off x="6921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E09CAC6-0168-4E1B-84B9-320690FB0B0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B453084-BD57-46E0-8810-4BFEABE2A49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73BA415-ABB2-4348-B1F9-62850BCFC01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907A135-33AB-4C81-B6AA-8216CC23DAC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A8FD0CF-D3FD-4E03-9A3A-CC32E7E3C0B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163703</xdr:rowOff>
    </xdr:from>
    <xdr:to>
      <xdr:col>55</xdr:col>
      <xdr:colOff>50800</xdr:colOff>
      <xdr:row>41</xdr:row>
      <xdr:rowOff>93853</xdr:rowOff>
    </xdr:to>
    <xdr:sp macro="" textlink="">
      <xdr:nvSpPr>
        <xdr:cNvPr id="128" name="楕円 127">
          <a:extLst>
            <a:ext uri="{FF2B5EF4-FFF2-40B4-BE49-F238E27FC236}">
              <a16:creationId xmlns:a16="http://schemas.microsoft.com/office/drawing/2014/main" id="{A38DFD7B-8E2A-45EA-AD24-FBBD3A7340BD}"/>
            </a:ext>
          </a:extLst>
        </xdr:cNvPr>
        <xdr:cNvSpPr/>
      </xdr:nvSpPr>
      <xdr:spPr>
        <a:xfrm>
          <a:off x="10426700" y="70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78630</xdr:rowOff>
    </xdr:from>
    <xdr:ext cx="469744" cy="259045"/>
    <xdr:sp macro="" textlink="">
      <xdr:nvSpPr>
        <xdr:cNvPr id="129" name="【道路】&#10;一人当たり延長該当値テキスト">
          <a:extLst>
            <a:ext uri="{FF2B5EF4-FFF2-40B4-BE49-F238E27FC236}">
              <a16:creationId xmlns:a16="http://schemas.microsoft.com/office/drawing/2014/main" id="{654F5BA8-E50C-47D2-8D5E-5751CF0996CE}"/>
            </a:ext>
          </a:extLst>
        </xdr:cNvPr>
        <xdr:cNvSpPr txBox="1"/>
      </xdr:nvSpPr>
      <xdr:spPr>
        <a:xfrm>
          <a:off x="10515600" y="693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164211</xdr:rowOff>
    </xdr:from>
    <xdr:to>
      <xdr:col>50</xdr:col>
      <xdr:colOff>165100</xdr:colOff>
      <xdr:row>41</xdr:row>
      <xdr:rowOff>94361</xdr:rowOff>
    </xdr:to>
    <xdr:sp macro="" textlink="">
      <xdr:nvSpPr>
        <xdr:cNvPr id="130" name="楕円 129">
          <a:extLst>
            <a:ext uri="{FF2B5EF4-FFF2-40B4-BE49-F238E27FC236}">
              <a16:creationId xmlns:a16="http://schemas.microsoft.com/office/drawing/2014/main" id="{3DEDE54E-4564-4DDA-9EBF-A1456ADC4A6C}"/>
            </a:ext>
          </a:extLst>
        </xdr:cNvPr>
        <xdr:cNvSpPr/>
      </xdr:nvSpPr>
      <xdr:spPr>
        <a:xfrm>
          <a:off x="9588500" y="702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43053</xdr:rowOff>
    </xdr:from>
    <xdr:to>
      <xdr:col>55</xdr:col>
      <xdr:colOff>0</xdr:colOff>
      <xdr:row>41</xdr:row>
      <xdr:rowOff>43561</xdr:rowOff>
    </xdr:to>
    <xdr:cxnSp macro="">
      <xdr:nvCxnSpPr>
        <xdr:cNvPr id="131" name="直線コネクタ 130">
          <a:extLst>
            <a:ext uri="{FF2B5EF4-FFF2-40B4-BE49-F238E27FC236}">
              <a16:creationId xmlns:a16="http://schemas.microsoft.com/office/drawing/2014/main" id="{8B46FEAC-6035-4985-91A2-DBC8373AB22D}"/>
            </a:ext>
          </a:extLst>
        </xdr:cNvPr>
        <xdr:cNvCxnSpPr/>
      </xdr:nvCxnSpPr>
      <xdr:spPr>
        <a:xfrm flipV="1">
          <a:off x="9639300" y="7072503"/>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163576</xdr:rowOff>
    </xdr:from>
    <xdr:to>
      <xdr:col>46</xdr:col>
      <xdr:colOff>38100</xdr:colOff>
      <xdr:row>41</xdr:row>
      <xdr:rowOff>93726</xdr:rowOff>
    </xdr:to>
    <xdr:sp macro="" textlink="">
      <xdr:nvSpPr>
        <xdr:cNvPr id="132" name="楕円 131">
          <a:extLst>
            <a:ext uri="{FF2B5EF4-FFF2-40B4-BE49-F238E27FC236}">
              <a16:creationId xmlns:a16="http://schemas.microsoft.com/office/drawing/2014/main" id="{AAFBA8B1-0CC4-4340-A693-2BB45969B2E4}"/>
            </a:ext>
          </a:extLst>
        </xdr:cNvPr>
        <xdr:cNvSpPr/>
      </xdr:nvSpPr>
      <xdr:spPr>
        <a:xfrm>
          <a:off x="8699500" y="70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42926</xdr:rowOff>
    </xdr:from>
    <xdr:to>
      <xdr:col>50</xdr:col>
      <xdr:colOff>114300</xdr:colOff>
      <xdr:row>41</xdr:row>
      <xdr:rowOff>43561</xdr:rowOff>
    </xdr:to>
    <xdr:cxnSp macro="">
      <xdr:nvCxnSpPr>
        <xdr:cNvPr id="133" name="直線コネクタ 132">
          <a:extLst>
            <a:ext uri="{FF2B5EF4-FFF2-40B4-BE49-F238E27FC236}">
              <a16:creationId xmlns:a16="http://schemas.microsoft.com/office/drawing/2014/main" id="{C4A46748-40CB-48C4-8119-C1B30B19E76F}"/>
            </a:ext>
          </a:extLst>
        </xdr:cNvPr>
        <xdr:cNvCxnSpPr/>
      </xdr:nvCxnSpPr>
      <xdr:spPr>
        <a:xfrm>
          <a:off x="8750300" y="7072376"/>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4" name="楕円 133">
          <a:extLst>
            <a:ext uri="{FF2B5EF4-FFF2-40B4-BE49-F238E27FC236}">
              <a16:creationId xmlns:a16="http://schemas.microsoft.com/office/drawing/2014/main" id="{D6797CB7-873A-4696-B746-6B6E3B439332}"/>
            </a:ext>
          </a:extLst>
        </xdr:cNvPr>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42926</xdr:rowOff>
    </xdr:to>
    <xdr:cxnSp macro="">
      <xdr:nvCxnSpPr>
        <xdr:cNvPr id="135" name="直線コネクタ 134">
          <a:extLst>
            <a:ext uri="{FF2B5EF4-FFF2-40B4-BE49-F238E27FC236}">
              <a16:creationId xmlns:a16="http://schemas.microsoft.com/office/drawing/2014/main" id="{1D8F92BA-1D69-46CC-A63E-39BE4819EBAC}"/>
            </a:ext>
          </a:extLst>
        </xdr:cNvPr>
        <xdr:cNvCxnSpPr/>
      </xdr:nvCxnSpPr>
      <xdr:spPr>
        <a:xfrm>
          <a:off x="7861300" y="707136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161925</xdr:rowOff>
    </xdr:from>
    <xdr:to>
      <xdr:col>36</xdr:col>
      <xdr:colOff>165100</xdr:colOff>
      <xdr:row>41</xdr:row>
      <xdr:rowOff>92075</xdr:rowOff>
    </xdr:to>
    <xdr:sp macro="" textlink="">
      <xdr:nvSpPr>
        <xdr:cNvPr id="136" name="楕円 135">
          <a:extLst>
            <a:ext uri="{FF2B5EF4-FFF2-40B4-BE49-F238E27FC236}">
              <a16:creationId xmlns:a16="http://schemas.microsoft.com/office/drawing/2014/main" id="{707ACD60-B8BB-4377-B8E5-A4AAB45386A0}"/>
            </a:ext>
          </a:extLst>
        </xdr:cNvPr>
        <xdr:cNvSpPr/>
      </xdr:nvSpPr>
      <xdr:spPr>
        <a:xfrm>
          <a:off x="69215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41275</xdr:rowOff>
    </xdr:from>
    <xdr:to>
      <xdr:col>41</xdr:col>
      <xdr:colOff>50800</xdr:colOff>
      <xdr:row>41</xdr:row>
      <xdr:rowOff>41910</xdr:rowOff>
    </xdr:to>
    <xdr:cxnSp macro="">
      <xdr:nvCxnSpPr>
        <xdr:cNvPr id="137" name="直線コネクタ 136">
          <a:extLst>
            <a:ext uri="{FF2B5EF4-FFF2-40B4-BE49-F238E27FC236}">
              <a16:creationId xmlns:a16="http://schemas.microsoft.com/office/drawing/2014/main" id="{C34957BC-1E35-4449-9E73-89C58E7873E9}"/>
            </a:ext>
          </a:extLst>
        </xdr:cNvPr>
        <xdr:cNvCxnSpPr/>
      </xdr:nvCxnSpPr>
      <xdr:spPr>
        <a:xfrm>
          <a:off x="6972300" y="707072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37736</xdr:rowOff>
    </xdr:from>
    <xdr:ext cx="469744" cy="259045"/>
    <xdr:sp macro="" textlink="">
      <xdr:nvSpPr>
        <xdr:cNvPr id="138" name="n_1aveValue【道路】&#10;一人当たり延長">
          <a:extLst>
            <a:ext uri="{FF2B5EF4-FFF2-40B4-BE49-F238E27FC236}">
              <a16:creationId xmlns:a16="http://schemas.microsoft.com/office/drawing/2014/main" id="{0DBB2324-9666-480E-89F6-7803B0B2E503}"/>
            </a:ext>
          </a:extLst>
        </xdr:cNvPr>
        <xdr:cNvSpPr txBox="1"/>
      </xdr:nvSpPr>
      <xdr:spPr>
        <a:xfrm>
          <a:off x="9391727"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36212</xdr:rowOff>
    </xdr:from>
    <xdr:ext cx="469744" cy="259045"/>
    <xdr:sp macro="" textlink="">
      <xdr:nvSpPr>
        <xdr:cNvPr id="139" name="n_2aveValue【道路】&#10;一人当たり延長">
          <a:extLst>
            <a:ext uri="{FF2B5EF4-FFF2-40B4-BE49-F238E27FC236}">
              <a16:creationId xmlns:a16="http://schemas.microsoft.com/office/drawing/2014/main" id="{802010D3-5C31-4C36-ADE2-36B2FF1EF14C}"/>
            </a:ext>
          </a:extLst>
        </xdr:cNvPr>
        <xdr:cNvSpPr txBox="1"/>
      </xdr:nvSpPr>
      <xdr:spPr>
        <a:xfrm>
          <a:off x="85154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37609</xdr:rowOff>
    </xdr:from>
    <xdr:ext cx="469744" cy="259045"/>
    <xdr:sp macro="" textlink="">
      <xdr:nvSpPr>
        <xdr:cNvPr id="140" name="n_3aveValue【道路】&#10;一人当たり延長">
          <a:extLst>
            <a:ext uri="{FF2B5EF4-FFF2-40B4-BE49-F238E27FC236}">
              <a16:creationId xmlns:a16="http://schemas.microsoft.com/office/drawing/2014/main" id="{D94754FA-E585-415B-BCAC-A50DBCEE719B}"/>
            </a:ext>
          </a:extLst>
        </xdr:cNvPr>
        <xdr:cNvSpPr txBox="1"/>
      </xdr:nvSpPr>
      <xdr:spPr>
        <a:xfrm>
          <a:off x="7626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37482</xdr:rowOff>
    </xdr:from>
    <xdr:ext cx="469744" cy="259045"/>
    <xdr:sp macro="" textlink="">
      <xdr:nvSpPr>
        <xdr:cNvPr id="141" name="n_4aveValue【道路】&#10;一人当たり延長">
          <a:extLst>
            <a:ext uri="{FF2B5EF4-FFF2-40B4-BE49-F238E27FC236}">
              <a16:creationId xmlns:a16="http://schemas.microsoft.com/office/drawing/2014/main" id="{1BFACB94-D757-4EFF-8265-7A3EEDC65702}"/>
            </a:ext>
          </a:extLst>
        </xdr:cNvPr>
        <xdr:cNvSpPr txBox="1"/>
      </xdr:nvSpPr>
      <xdr:spPr>
        <a:xfrm>
          <a:off x="67374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85488</xdr:rowOff>
    </xdr:from>
    <xdr:ext cx="469744" cy="259045"/>
    <xdr:sp macro="" textlink="">
      <xdr:nvSpPr>
        <xdr:cNvPr id="142" name="n_1mainValue【道路】&#10;一人当たり延長">
          <a:extLst>
            <a:ext uri="{FF2B5EF4-FFF2-40B4-BE49-F238E27FC236}">
              <a16:creationId xmlns:a16="http://schemas.microsoft.com/office/drawing/2014/main" id="{0929DD97-245E-4860-BA3D-119BA3F340F4}"/>
            </a:ext>
          </a:extLst>
        </xdr:cNvPr>
        <xdr:cNvSpPr txBox="1"/>
      </xdr:nvSpPr>
      <xdr:spPr>
        <a:xfrm>
          <a:off x="9391727" y="711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84853</xdr:rowOff>
    </xdr:from>
    <xdr:ext cx="469744" cy="259045"/>
    <xdr:sp macro="" textlink="">
      <xdr:nvSpPr>
        <xdr:cNvPr id="143" name="n_2mainValue【道路】&#10;一人当たり延長">
          <a:extLst>
            <a:ext uri="{FF2B5EF4-FFF2-40B4-BE49-F238E27FC236}">
              <a16:creationId xmlns:a16="http://schemas.microsoft.com/office/drawing/2014/main" id="{A1B43F67-C5B4-4364-8C8E-80E7B59390B2}"/>
            </a:ext>
          </a:extLst>
        </xdr:cNvPr>
        <xdr:cNvSpPr txBox="1"/>
      </xdr:nvSpPr>
      <xdr:spPr>
        <a:xfrm>
          <a:off x="8515427" y="711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44" name="n_3mainValue【道路】&#10;一人当たり延長">
          <a:extLst>
            <a:ext uri="{FF2B5EF4-FFF2-40B4-BE49-F238E27FC236}">
              <a16:creationId xmlns:a16="http://schemas.microsoft.com/office/drawing/2014/main" id="{960F45AB-00B3-4B96-85B3-B56C688096D2}"/>
            </a:ext>
          </a:extLst>
        </xdr:cNvPr>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83202</xdr:rowOff>
    </xdr:from>
    <xdr:ext cx="469744" cy="259045"/>
    <xdr:sp macro="" textlink="">
      <xdr:nvSpPr>
        <xdr:cNvPr id="145" name="n_4mainValue【道路】&#10;一人当たり延長">
          <a:extLst>
            <a:ext uri="{FF2B5EF4-FFF2-40B4-BE49-F238E27FC236}">
              <a16:creationId xmlns:a16="http://schemas.microsoft.com/office/drawing/2014/main" id="{B7E1936E-B430-4E47-B4CD-880C3396320D}"/>
            </a:ext>
          </a:extLst>
        </xdr:cNvPr>
        <xdr:cNvSpPr txBox="1"/>
      </xdr:nvSpPr>
      <xdr:spPr>
        <a:xfrm>
          <a:off x="6737427" y="711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84F024F-9A72-4B6E-A89B-CAAFAD2EAC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46BEE97-D5D5-40C9-A459-A1E46257525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E964544-8DA5-4B8F-A884-AFFADD397B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3DDF7ED-4C60-43E8-AE94-0966E4867D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A25883D-72C5-44AF-B6C1-793EEC8A80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571CED1-3BB1-4254-BEEE-F06F6BD8B1D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57FBCAD-5520-460A-BE4C-03442291081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AE5AD0F-8051-47C3-85AD-5AE2EAB3433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DA66629-99CF-48F7-9ACE-CBA668B62D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B1A6119-4EC9-4C1E-A349-7B681C6AA8C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AC4E7AD-3823-43F2-8541-F9788D2EDA7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F4447240-0C78-44C2-B1D6-F71EDFB35A2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CD6FE96-9ECC-4F25-8BDE-9C44D6678FE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B67B669-00BB-4B42-8F4A-3F7AF8A725E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BE2168F4-CEA7-47EF-93E9-81C08559279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3535628C-F250-4612-B1EC-D1627421217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34093414-58D2-43C0-81EA-E18D4E8A04F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9DB98220-5B0B-4D4E-9DE3-BB76432E0ED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AF213AA-46F5-42E2-BA2E-2FAB8D1978F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D079B14-6CDD-4537-AA1F-C926F8E9864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D73CDD8C-7B35-4C5F-985E-F57B9FC6D62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C3B94FF6-4AE3-42E4-9846-5BBF22C1669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70C3A398-3A04-463D-8452-4E1D8D25743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E906E42D-9A1D-40A5-8F5F-E1E3BF648383}"/>
            </a:ext>
          </a:extLst>
        </xdr:cNvPr>
        <xdr:cNvCxnSpPr/>
      </xdr:nvCxnSpPr>
      <xdr:spPr>
        <a:xfrm flipV="1">
          <a:off x="4634865" y="96335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84D63AB2-BC53-4D18-A4FF-A2B1AE7CF960}"/>
            </a:ext>
          </a:extLst>
        </xdr:cNvPr>
        <xdr:cNvSpPr txBox="1"/>
      </xdr:nvSpPr>
      <xdr:spPr>
        <a:xfrm>
          <a:off x="46736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D9F0BDEB-1641-4E1E-A6FC-3F6FD0D8BCCA}"/>
            </a:ext>
          </a:extLst>
        </xdr:cNvPr>
        <xdr:cNvCxnSpPr/>
      </xdr:nvCxnSpPr>
      <xdr:spPr>
        <a:xfrm>
          <a:off x="4546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57DE769-1C82-40B5-8D3A-17D865C8C44E}"/>
            </a:ext>
          </a:extLst>
        </xdr:cNvPr>
        <xdr:cNvSpPr txBox="1"/>
      </xdr:nvSpPr>
      <xdr:spPr>
        <a:xfrm>
          <a:off x="4673600" y="9408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46366F3B-DFDD-4B89-9FF1-7B60AA8D459D}"/>
            </a:ext>
          </a:extLst>
        </xdr:cNvPr>
        <xdr:cNvCxnSpPr/>
      </xdr:nvCxnSpPr>
      <xdr:spPr>
        <a:xfrm>
          <a:off x="4546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4184EEFD-C06B-42FE-B00B-371404CB7F7B}"/>
            </a:ext>
          </a:extLst>
        </xdr:cNvPr>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0357360E-4FAD-4DED-97B0-99A20D88CFC0}"/>
            </a:ext>
          </a:extLst>
        </xdr:cNvPr>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E30BD506-3864-4A63-AB5E-56342708E04E}"/>
            </a:ext>
          </a:extLst>
        </xdr:cNvPr>
        <xdr:cNvSpPr/>
      </xdr:nvSpPr>
      <xdr:spPr>
        <a:xfrm>
          <a:off x="37465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31DACD3A-A585-4544-9FD1-09E59ECE1A85}"/>
            </a:ext>
          </a:extLst>
        </xdr:cNvPr>
        <xdr:cNvSpPr/>
      </xdr:nvSpPr>
      <xdr:spPr>
        <a:xfrm>
          <a:off x="2857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531451F2-F270-45F2-905E-AEDA07BB2B2F}"/>
            </a:ext>
          </a:extLst>
        </xdr:cNvPr>
        <xdr:cNvSpPr/>
      </xdr:nvSpPr>
      <xdr:spPr>
        <a:xfrm>
          <a:off x="1968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22DDD7AE-1C64-45EB-8FDB-07F02A404FE1}"/>
            </a:ext>
          </a:extLst>
        </xdr:cNvPr>
        <xdr:cNvSpPr/>
      </xdr:nvSpPr>
      <xdr:spPr>
        <a:xfrm>
          <a:off x="107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873560D-53F9-461A-B483-478A87B435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E00CF57-B18D-4627-ABA1-35455A013E4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C9F08A7-99AB-4A18-9516-1371B1607C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3F5EDDD-D72F-411E-945B-47BF5D1B1C0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F2B3DCE-6FD0-4FFB-9D5B-E7EC093F304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114935</xdr:rowOff>
    </xdr:from>
    <xdr:to>
      <xdr:col>24</xdr:col>
      <xdr:colOff>114300</xdr:colOff>
      <xdr:row>62</xdr:row>
      <xdr:rowOff>45085</xdr:rowOff>
    </xdr:to>
    <xdr:sp macro="" textlink="">
      <xdr:nvSpPr>
        <xdr:cNvPr id="185" name="楕円 184">
          <a:extLst>
            <a:ext uri="{FF2B5EF4-FFF2-40B4-BE49-F238E27FC236}">
              <a16:creationId xmlns:a16="http://schemas.microsoft.com/office/drawing/2014/main" id="{C18E6E82-6AF3-4A66-86B9-DDA14ABC0067}"/>
            </a:ext>
          </a:extLst>
        </xdr:cNvPr>
        <xdr:cNvSpPr/>
      </xdr:nvSpPr>
      <xdr:spPr>
        <a:xfrm>
          <a:off x="4584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137812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CCFD7F45-49E6-412E-955C-8B96F2A7B2EF}"/>
            </a:ext>
          </a:extLst>
        </xdr:cNvPr>
        <xdr:cNvSpPr txBox="1"/>
      </xdr:nvSpPr>
      <xdr:spPr>
        <a:xfrm>
          <a:off x="4673600" y="1042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80645</xdr:rowOff>
    </xdr:from>
    <xdr:to>
      <xdr:col>20</xdr:col>
      <xdr:colOff>38100</xdr:colOff>
      <xdr:row>62</xdr:row>
      <xdr:rowOff>10795</xdr:rowOff>
    </xdr:to>
    <xdr:sp macro="" textlink="">
      <xdr:nvSpPr>
        <xdr:cNvPr id="187" name="楕円 186">
          <a:extLst>
            <a:ext uri="{FF2B5EF4-FFF2-40B4-BE49-F238E27FC236}">
              <a16:creationId xmlns:a16="http://schemas.microsoft.com/office/drawing/2014/main" id="{20E6A7EC-AF61-4B87-A396-A129E20CD570}"/>
            </a:ext>
          </a:extLst>
        </xdr:cNvPr>
        <xdr:cNvSpPr/>
      </xdr:nvSpPr>
      <xdr:spPr>
        <a:xfrm>
          <a:off x="3746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61</xdr:row>
      <xdr:rowOff>165735</xdr:rowOff>
    </xdr:to>
    <xdr:cxnSp macro="">
      <xdr:nvCxnSpPr>
        <xdr:cNvPr id="188" name="直線コネクタ 187">
          <a:extLst>
            <a:ext uri="{FF2B5EF4-FFF2-40B4-BE49-F238E27FC236}">
              <a16:creationId xmlns:a16="http://schemas.microsoft.com/office/drawing/2014/main" id="{E443EB8C-CEE4-4B6F-B6F6-900437EF3D6B}"/>
            </a:ext>
          </a:extLst>
        </xdr:cNvPr>
        <xdr:cNvCxnSpPr/>
      </xdr:nvCxnSpPr>
      <xdr:spPr>
        <a:xfrm>
          <a:off x="3797300" y="105898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53975</xdr:rowOff>
    </xdr:from>
    <xdr:to>
      <xdr:col>15</xdr:col>
      <xdr:colOff>101600</xdr:colOff>
      <xdr:row>61</xdr:row>
      <xdr:rowOff>155575</xdr:rowOff>
    </xdr:to>
    <xdr:sp macro="" textlink="">
      <xdr:nvSpPr>
        <xdr:cNvPr id="189" name="楕円 188">
          <a:extLst>
            <a:ext uri="{FF2B5EF4-FFF2-40B4-BE49-F238E27FC236}">
              <a16:creationId xmlns:a16="http://schemas.microsoft.com/office/drawing/2014/main" id="{F0D04D77-C883-4D17-8B2D-39837CBBD872}"/>
            </a:ext>
          </a:extLst>
        </xdr:cNvPr>
        <xdr:cNvSpPr/>
      </xdr:nvSpPr>
      <xdr:spPr>
        <a:xfrm>
          <a:off x="2857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104775</xdr:rowOff>
    </xdr:from>
    <xdr:to>
      <xdr:col>19</xdr:col>
      <xdr:colOff>177800</xdr:colOff>
      <xdr:row>61</xdr:row>
      <xdr:rowOff>131445</xdr:rowOff>
    </xdr:to>
    <xdr:cxnSp macro="">
      <xdr:nvCxnSpPr>
        <xdr:cNvPr id="190" name="直線コネクタ 189">
          <a:extLst>
            <a:ext uri="{FF2B5EF4-FFF2-40B4-BE49-F238E27FC236}">
              <a16:creationId xmlns:a16="http://schemas.microsoft.com/office/drawing/2014/main" id="{8C4CEDB6-5A61-419B-95AF-3C99F75FF583}"/>
            </a:ext>
          </a:extLst>
        </xdr:cNvPr>
        <xdr:cNvCxnSpPr/>
      </xdr:nvCxnSpPr>
      <xdr:spPr>
        <a:xfrm>
          <a:off x="2908300" y="105632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21590</xdr:rowOff>
    </xdr:from>
    <xdr:to>
      <xdr:col>10</xdr:col>
      <xdr:colOff>165100</xdr:colOff>
      <xdr:row>61</xdr:row>
      <xdr:rowOff>123190</xdr:rowOff>
    </xdr:to>
    <xdr:sp macro="" textlink="">
      <xdr:nvSpPr>
        <xdr:cNvPr id="191" name="楕円 190">
          <a:extLst>
            <a:ext uri="{FF2B5EF4-FFF2-40B4-BE49-F238E27FC236}">
              <a16:creationId xmlns:a16="http://schemas.microsoft.com/office/drawing/2014/main" id="{D42BB471-4E3C-45E9-A993-5DA01B5D96CE}"/>
            </a:ext>
          </a:extLst>
        </xdr:cNvPr>
        <xdr:cNvSpPr/>
      </xdr:nvSpPr>
      <xdr:spPr>
        <a:xfrm>
          <a:off x="1968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72390</xdr:rowOff>
    </xdr:from>
    <xdr:to>
      <xdr:col>15</xdr:col>
      <xdr:colOff>50800</xdr:colOff>
      <xdr:row>61</xdr:row>
      <xdr:rowOff>104775</xdr:rowOff>
    </xdr:to>
    <xdr:cxnSp macro="">
      <xdr:nvCxnSpPr>
        <xdr:cNvPr id="192" name="直線コネクタ 191">
          <a:extLst>
            <a:ext uri="{FF2B5EF4-FFF2-40B4-BE49-F238E27FC236}">
              <a16:creationId xmlns:a16="http://schemas.microsoft.com/office/drawing/2014/main" id="{A2DE8C9B-B5F9-4031-91A0-429775C4F793}"/>
            </a:ext>
          </a:extLst>
        </xdr:cNvPr>
        <xdr:cNvCxnSpPr/>
      </xdr:nvCxnSpPr>
      <xdr:spPr>
        <a:xfrm>
          <a:off x="2019300" y="105308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xdr:rowOff>
    </xdr:from>
    <xdr:to>
      <xdr:col>6</xdr:col>
      <xdr:colOff>38100</xdr:colOff>
      <xdr:row>61</xdr:row>
      <xdr:rowOff>115570</xdr:rowOff>
    </xdr:to>
    <xdr:sp macro="" textlink="">
      <xdr:nvSpPr>
        <xdr:cNvPr id="193" name="楕円 192">
          <a:extLst>
            <a:ext uri="{FF2B5EF4-FFF2-40B4-BE49-F238E27FC236}">
              <a16:creationId xmlns:a16="http://schemas.microsoft.com/office/drawing/2014/main" id="{79363323-8EC2-413D-A735-8D8A4C45E16A}"/>
            </a:ext>
          </a:extLst>
        </xdr:cNvPr>
        <xdr:cNvSpPr/>
      </xdr:nvSpPr>
      <xdr:spPr>
        <a:xfrm>
          <a:off x="1079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64770</xdr:rowOff>
    </xdr:from>
    <xdr:to>
      <xdr:col>10</xdr:col>
      <xdr:colOff>114300</xdr:colOff>
      <xdr:row>61</xdr:row>
      <xdr:rowOff>72390</xdr:rowOff>
    </xdr:to>
    <xdr:cxnSp macro="">
      <xdr:nvCxnSpPr>
        <xdr:cNvPr id="194" name="直線コネクタ 193">
          <a:extLst>
            <a:ext uri="{FF2B5EF4-FFF2-40B4-BE49-F238E27FC236}">
              <a16:creationId xmlns:a16="http://schemas.microsoft.com/office/drawing/2014/main" id="{BE639A7F-3E44-4BA5-90DB-78DCBB696B5C}"/>
            </a:ext>
          </a:extLst>
        </xdr:cNvPr>
        <xdr:cNvCxnSpPr/>
      </xdr:nvCxnSpPr>
      <xdr:spPr>
        <a:xfrm>
          <a:off x="1130300" y="1052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93362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38E64F2B-F630-476C-9023-5C5524759979}"/>
            </a:ext>
          </a:extLst>
        </xdr:cNvPr>
        <xdr:cNvSpPr txBox="1"/>
      </xdr:nvSpPr>
      <xdr:spPr>
        <a:xfrm>
          <a:off x="35820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39AEA252-D158-42B4-921C-120A62E5D9CE}"/>
            </a:ext>
          </a:extLst>
        </xdr:cNvPr>
        <xdr:cNvSpPr txBox="1"/>
      </xdr:nvSpPr>
      <xdr:spPr>
        <a:xfrm>
          <a:off x="2705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16F21958-9C84-4CF7-A900-5B5F6FF93822}"/>
            </a:ext>
          </a:extLst>
        </xdr:cNvPr>
        <xdr:cNvSpPr txBox="1"/>
      </xdr:nvSpPr>
      <xdr:spPr>
        <a:xfrm>
          <a:off x="1816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F23D5F91-E3C0-4780-ACA3-DC8B1B2F8E42}"/>
            </a:ext>
          </a:extLst>
        </xdr:cNvPr>
        <xdr:cNvSpPr txBox="1"/>
      </xdr:nvSpPr>
      <xdr:spPr>
        <a:xfrm>
          <a:off x="927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27322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7C7D6293-D872-4680-8C98-C644EA528E2B}"/>
            </a:ext>
          </a:extLst>
        </xdr:cNvPr>
        <xdr:cNvSpPr txBox="1"/>
      </xdr:nvSpPr>
      <xdr:spPr>
        <a:xfrm>
          <a:off x="3582044" y="1031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F5650F64-A6ED-4FF9-88F0-DA83E153CBD0}"/>
            </a:ext>
          </a:extLst>
        </xdr:cNvPr>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139717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38D64E91-880B-46AD-9BD9-8C4BC6674817}"/>
            </a:ext>
          </a:extLst>
        </xdr:cNvPr>
        <xdr:cNvSpPr txBox="1"/>
      </xdr:nvSpPr>
      <xdr:spPr>
        <a:xfrm>
          <a:off x="1816744"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132097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2054823F-3D90-4457-990A-45517DB5D306}"/>
            </a:ext>
          </a:extLst>
        </xdr:cNvPr>
        <xdr:cNvSpPr txBox="1"/>
      </xdr:nvSpPr>
      <xdr:spPr>
        <a:xfrm>
          <a:off x="927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60B07061-550C-4A8D-8D2D-3FF1ED8050B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3EC0D74-A751-418D-B9BA-1070F28D14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133091B-8B83-4E92-970B-1259B8B8F5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226F8502-D707-440A-889E-B3726382D17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A48BF134-2BB6-4F96-B274-E65EAEBB8E5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4E69332-9995-48B5-BBE8-E535E82A3EC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C2C258EF-2FB5-45B6-BDEA-15E950E47B3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29A0D46-9C1D-4605-B78C-4BA8EAC5DEC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3623F613-3150-4296-839A-04F263A9CD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FC6D424F-3695-44B2-B172-E5C5CE9E9BA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82965D9F-CEE1-47BA-B9E0-1B0B514F45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2C6F83D1-0251-412E-92C2-A163952CAAF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9CB11DBC-6262-4D8E-9D48-9582C0579BF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77B6D59-E351-4FA5-AE94-AD99E199383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D337D073-F5B8-4546-B18C-918EEA16359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3B188F2C-E29F-4B28-A214-A016DCB160C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264BD817-6160-4E25-9AFD-45CF802F8D4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76365F38-8A5B-4039-AB77-5DBD01B3954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E57C92C8-1E8A-49E3-A62D-B6B57CEF37D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58F8EA9D-A735-4A26-AEE4-CA085F84AB2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7CD62DDF-B743-4CD4-8C96-A47537EC848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EEE86F37-08D6-4C63-BA0D-F8C9C32548F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56B9B559-8CC4-4B9A-B690-AC546C6E2F4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7F61C015-184A-47A1-896B-476CC2F58676}"/>
            </a:ext>
          </a:extLst>
        </xdr:cNvPr>
        <xdr:cNvCxnSpPr/>
      </xdr:nvCxnSpPr>
      <xdr:spPr>
        <a:xfrm flipV="1">
          <a:off x="10476865" y="9702405"/>
          <a:ext cx="0" cy="1300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9A786CAF-856A-4976-AD8C-979A7A5A437D}"/>
            </a:ext>
          </a:extLst>
        </xdr:cNvPr>
        <xdr:cNvSpPr txBox="1"/>
      </xdr:nvSpPr>
      <xdr:spPr>
        <a:xfrm>
          <a:off x="10515600" y="1100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8525FA98-8205-4C47-9048-99EB9963BF2A}"/>
            </a:ext>
          </a:extLst>
        </xdr:cNvPr>
        <xdr:cNvCxnSpPr/>
      </xdr:nvCxnSpPr>
      <xdr:spPr>
        <a:xfrm>
          <a:off x="10388600" y="1100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C15EFD8F-D7FE-44BC-B2F1-9B873290B189}"/>
            </a:ext>
          </a:extLst>
        </xdr:cNvPr>
        <xdr:cNvSpPr txBox="1"/>
      </xdr:nvSpPr>
      <xdr:spPr>
        <a:xfrm>
          <a:off x="10515600" y="947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571C1E00-EDEA-4849-BD38-037BA0AD6D2F}"/>
            </a:ext>
          </a:extLst>
        </xdr:cNvPr>
        <xdr:cNvCxnSpPr/>
      </xdr:nvCxnSpPr>
      <xdr:spPr>
        <a:xfrm>
          <a:off x="10388600" y="970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57838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93442D5C-0A04-4238-B9B2-377ED05997E8}"/>
            </a:ext>
          </a:extLst>
        </xdr:cNvPr>
        <xdr:cNvSpPr txBox="1"/>
      </xdr:nvSpPr>
      <xdr:spPr>
        <a:xfrm>
          <a:off x="10515600" y="10516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C7AE7CAB-EDCE-4660-883F-E994A07A7A63}"/>
            </a:ext>
          </a:extLst>
        </xdr:cNvPr>
        <xdr:cNvSpPr/>
      </xdr:nvSpPr>
      <xdr:spPr>
        <a:xfrm>
          <a:off x="10426700" y="1053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DDFDDA3F-B1BD-4629-9248-68E874D4920B}"/>
            </a:ext>
          </a:extLst>
        </xdr:cNvPr>
        <xdr:cNvSpPr/>
      </xdr:nvSpPr>
      <xdr:spPr>
        <a:xfrm>
          <a:off x="9588500" y="105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242EF88C-5976-410D-9F90-2EEA2580376F}"/>
            </a:ext>
          </a:extLst>
        </xdr:cNvPr>
        <xdr:cNvSpPr/>
      </xdr:nvSpPr>
      <xdr:spPr>
        <a:xfrm>
          <a:off x="8699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74D6F522-235E-4101-AAE9-BD7C899B2519}"/>
            </a:ext>
          </a:extLst>
        </xdr:cNvPr>
        <xdr:cNvSpPr/>
      </xdr:nvSpPr>
      <xdr:spPr>
        <a:xfrm>
          <a:off x="7810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25E8EEA6-4849-4B53-B8C0-AE502BF38FDB}"/>
            </a:ext>
          </a:extLst>
        </xdr:cNvPr>
        <xdr:cNvSpPr/>
      </xdr:nvSpPr>
      <xdr:spPr>
        <a:xfrm>
          <a:off x="6921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76D2745-B41B-4365-9A13-D25079AD1A8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C8A140F-6562-4939-BB84-E1441565DF9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BE03B55-0271-4602-BA34-F75436CF973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9B69C31-1915-4D4E-80D8-49F517C50B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C7176BC-2F3A-4BDD-B102-45D9567A164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12793</xdr:rowOff>
    </xdr:from>
    <xdr:to>
      <xdr:col>55</xdr:col>
      <xdr:colOff>50800</xdr:colOff>
      <xdr:row>60</xdr:row>
      <xdr:rowOff>114393</xdr:rowOff>
    </xdr:to>
    <xdr:sp macro="" textlink="">
      <xdr:nvSpPr>
        <xdr:cNvPr id="242" name="楕円 241">
          <a:extLst>
            <a:ext uri="{FF2B5EF4-FFF2-40B4-BE49-F238E27FC236}">
              <a16:creationId xmlns:a16="http://schemas.microsoft.com/office/drawing/2014/main" id="{FB2EC54E-2516-4947-8BDB-92E302AD041F}"/>
            </a:ext>
          </a:extLst>
        </xdr:cNvPr>
        <xdr:cNvSpPr/>
      </xdr:nvSpPr>
      <xdr:spPr>
        <a:xfrm>
          <a:off x="10426700" y="102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35670</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8EDF2FBB-784C-4464-8F69-0B8461FC62E0}"/>
            </a:ext>
          </a:extLst>
        </xdr:cNvPr>
        <xdr:cNvSpPr txBox="1"/>
      </xdr:nvSpPr>
      <xdr:spPr>
        <a:xfrm>
          <a:off x="10515600" y="101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14774</xdr:rowOff>
    </xdr:from>
    <xdr:to>
      <xdr:col>50</xdr:col>
      <xdr:colOff>165100</xdr:colOff>
      <xdr:row>60</xdr:row>
      <xdr:rowOff>116374</xdr:rowOff>
    </xdr:to>
    <xdr:sp macro="" textlink="">
      <xdr:nvSpPr>
        <xdr:cNvPr id="244" name="楕円 243">
          <a:extLst>
            <a:ext uri="{FF2B5EF4-FFF2-40B4-BE49-F238E27FC236}">
              <a16:creationId xmlns:a16="http://schemas.microsoft.com/office/drawing/2014/main" id="{EFA50339-90C9-4648-B67B-4D8FC4AE16F1}"/>
            </a:ext>
          </a:extLst>
        </xdr:cNvPr>
        <xdr:cNvSpPr/>
      </xdr:nvSpPr>
      <xdr:spPr>
        <a:xfrm>
          <a:off x="9588500" y="103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63593</xdr:rowOff>
    </xdr:from>
    <xdr:to>
      <xdr:col>55</xdr:col>
      <xdr:colOff>0</xdr:colOff>
      <xdr:row>60</xdr:row>
      <xdr:rowOff>65574</xdr:rowOff>
    </xdr:to>
    <xdr:cxnSp macro="">
      <xdr:nvCxnSpPr>
        <xdr:cNvPr id="245" name="直線コネクタ 244">
          <a:extLst>
            <a:ext uri="{FF2B5EF4-FFF2-40B4-BE49-F238E27FC236}">
              <a16:creationId xmlns:a16="http://schemas.microsoft.com/office/drawing/2014/main" id="{721020E7-00B9-4FAF-A566-EA5621C42208}"/>
            </a:ext>
          </a:extLst>
        </xdr:cNvPr>
        <xdr:cNvCxnSpPr/>
      </xdr:nvCxnSpPr>
      <xdr:spPr>
        <a:xfrm flipV="1">
          <a:off x="9639300" y="10350593"/>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16633</xdr:rowOff>
    </xdr:from>
    <xdr:to>
      <xdr:col>46</xdr:col>
      <xdr:colOff>38100</xdr:colOff>
      <xdr:row>60</xdr:row>
      <xdr:rowOff>118233</xdr:rowOff>
    </xdr:to>
    <xdr:sp macro="" textlink="">
      <xdr:nvSpPr>
        <xdr:cNvPr id="246" name="楕円 245">
          <a:extLst>
            <a:ext uri="{FF2B5EF4-FFF2-40B4-BE49-F238E27FC236}">
              <a16:creationId xmlns:a16="http://schemas.microsoft.com/office/drawing/2014/main" id="{271EAE54-AD6B-4E23-8DFD-CF485E2792DD}"/>
            </a:ext>
          </a:extLst>
        </xdr:cNvPr>
        <xdr:cNvSpPr/>
      </xdr:nvSpPr>
      <xdr:spPr>
        <a:xfrm>
          <a:off x="8699500" y="103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65574</xdr:rowOff>
    </xdr:from>
    <xdr:to>
      <xdr:col>50</xdr:col>
      <xdr:colOff>114300</xdr:colOff>
      <xdr:row>60</xdr:row>
      <xdr:rowOff>67433</xdr:rowOff>
    </xdr:to>
    <xdr:cxnSp macro="">
      <xdr:nvCxnSpPr>
        <xdr:cNvPr id="247" name="直線コネクタ 246">
          <a:extLst>
            <a:ext uri="{FF2B5EF4-FFF2-40B4-BE49-F238E27FC236}">
              <a16:creationId xmlns:a16="http://schemas.microsoft.com/office/drawing/2014/main" id="{C586C30A-AA0A-4312-AB6F-55A16EF5B68A}"/>
            </a:ext>
          </a:extLst>
        </xdr:cNvPr>
        <xdr:cNvCxnSpPr/>
      </xdr:nvCxnSpPr>
      <xdr:spPr>
        <a:xfrm flipV="1">
          <a:off x="8750300" y="10352574"/>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13406</xdr:rowOff>
    </xdr:from>
    <xdr:to>
      <xdr:col>41</xdr:col>
      <xdr:colOff>101600</xdr:colOff>
      <xdr:row>60</xdr:row>
      <xdr:rowOff>115006</xdr:rowOff>
    </xdr:to>
    <xdr:sp macro="" textlink="">
      <xdr:nvSpPr>
        <xdr:cNvPr id="248" name="楕円 247">
          <a:extLst>
            <a:ext uri="{FF2B5EF4-FFF2-40B4-BE49-F238E27FC236}">
              <a16:creationId xmlns:a16="http://schemas.microsoft.com/office/drawing/2014/main" id="{19C29E43-01C9-4F80-9571-115C84344A2F}"/>
            </a:ext>
          </a:extLst>
        </xdr:cNvPr>
        <xdr:cNvSpPr/>
      </xdr:nvSpPr>
      <xdr:spPr>
        <a:xfrm>
          <a:off x="7810500" y="103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64206</xdr:rowOff>
    </xdr:from>
    <xdr:to>
      <xdr:col>45</xdr:col>
      <xdr:colOff>177800</xdr:colOff>
      <xdr:row>60</xdr:row>
      <xdr:rowOff>67433</xdr:rowOff>
    </xdr:to>
    <xdr:cxnSp macro="">
      <xdr:nvCxnSpPr>
        <xdr:cNvPr id="249" name="直線コネクタ 248">
          <a:extLst>
            <a:ext uri="{FF2B5EF4-FFF2-40B4-BE49-F238E27FC236}">
              <a16:creationId xmlns:a16="http://schemas.microsoft.com/office/drawing/2014/main" id="{B68ACD97-4C9A-4715-9EA1-3ACC407EEEF1}"/>
            </a:ext>
          </a:extLst>
        </xdr:cNvPr>
        <xdr:cNvCxnSpPr/>
      </xdr:nvCxnSpPr>
      <xdr:spPr>
        <a:xfrm>
          <a:off x="7861300" y="10351206"/>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12853</xdr:rowOff>
    </xdr:from>
    <xdr:to>
      <xdr:col>36</xdr:col>
      <xdr:colOff>165100</xdr:colOff>
      <xdr:row>60</xdr:row>
      <xdr:rowOff>114453</xdr:rowOff>
    </xdr:to>
    <xdr:sp macro="" textlink="">
      <xdr:nvSpPr>
        <xdr:cNvPr id="250" name="楕円 249">
          <a:extLst>
            <a:ext uri="{FF2B5EF4-FFF2-40B4-BE49-F238E27FC236}">
              <a16:creationId xmlns:a16="http://schemas.microsoft.com/office/drawing/2014/main" id="{35ECBD04-E6DE-4412-9D57-7F60249D0378}"/>
            </a:ext>
          </a:extLst>
        </xdr:cNvPr>
        <xdr:cNvSpPr/>
      </xdr:nvSpPr>
      <xdr:spPr>
        <a:xfrm>
          <a:off x="6921500" y="102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63653</xdr:rowOff>
    </xdr:from>
    <xdr:to>
      <xdr:col>41</xdr:col>
      <xdr:colOff>50800</xdr:colOff>
      <xdr:row>60</xdr:row>
      <xdr:rowOff>64206</xdr:rowOff>
    </xdr:to>
    <xdr:cxnSp macro="">
      <xdr:nvCxnSpPr>
        <xdr:cNvPr id="251" name="直線コネクタ 250">
          <a:extLst>
            <a:ext uri="{FF2B5EF4-FFF2-40B4-BE49-F238E27FC236}">
              <a16:creationId xmlns:a16="http://schemas.microsoft.com/office/drawing/2014/main" id="{712DB4D9-FD5E-4253-BCF2-B912651017FD}"/>
            </a:ext>
          </a:extLst>
        </xdr:cNvPr>
        <xdr:cNvCxnSpPr/>
      </xdr:nvCxnSpPr>
      <xdr:spPr>
        <a:xfrm>
          <a:off x="6972300" y="10350653"/>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305A403A-EA85-4A50-B1C8-C730641DE28B}"/>
            </a:ext>
          </a:extLst>
        </xdr:cNvPr>
        <xdr:cNvSpPr txBox="1"/>
      </xdr:nvSpPr>
      <xdr:spPr>
        <a:xfrm>
          <a:off x="9327095" y="106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BFA0716C-F933-4398-A2BD-CDB1CB431AB1}"/>
            </a:ext>
          </a:extLst>
        </xdr:cNvPr>
        <xdr:cNvSpPr txBox="1"/>
      </xdr:nvSpPr>
      <xdr:spPr>
        <a:xfrm>
          <a:off x="84507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11577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D2ED4CF4-9ABE-4CCA-B304-41B2ADA0CF5E}"/>
            </a:ext>
          </a:extLst>
        </xdr:cNvPr>
        <xdr:cNvSpPr txBox="1"/>
      </xdr:nvSpPr>
      <xdr:spPr>
        <a:xfrm>
          <a:off x="7561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168179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69493AFA-6661-4E0A-94B1-E5FCF7A140DE}"/>
            </a:ext>
          </a:extLst>
        </xdr:cNvPr>
        <xdr:cNvSpPr txBox="1"/>
      </xdr:nvSpPr>
      <xdr:spPr>
        <a:xfrm>
          <a:off x="6672795" y="1062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132901</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439533EC-445A-4E97-B2FC-D15FB61EB1AF}"/>
            </a:ext>
          </a:extLst>
        </xdr:cNvPr>
        <xdr:cNvSpPr txBox="1"/>
      </xdr:nvSpPr>
      <xdr:spPr>
        <a:xfrm>
          <a:off x="9327095" y="1007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134760</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A6D30630-F72D-462F-82AD-57B9505A4291}"/>
            </a:ext>
          </a:extLst>
        </xdr:cNvPr>
        <xdr:cNvSpPr txBox="1"/>
      </xdr:nvSpPr>
      <xdr:spPr>
        <a:xfrm>
          <a:off x="8450795" y="1007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131533</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685A6CC6-BD43-45B1-B22E-2A3D829D8498}"/>
            </a:ext>
          </a:extLst>
        </xdr:cNvPr>
        <xdr:cNvSpPr txBox="1"/>
      </xdr:nvSpPr>
      <xdr:spPr>
        <a:xfrm>
          <a:off x="7561795" y="1007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130980</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420E3296-7E85-49B6-BB66-399CEEA26E68}"/>
            </a:ext>
          </a:extLst>
        </xdr:cNvPr>
        <xdr:cNvSpPr txBox="1"/>
      </xdr:nvSpPr>
      <xdr:spPr>
        <a:xfrm>
          <a:off x="6672795" y="1007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41151CF-DCB1-44B7-A8DB-AA4E2E85551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48D51872-74E5-4EB0-B64C-99A82E270F6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828BF075-06AA-46E5-A6E8-E8EE9E4FF0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2F8FD74-0B06-4AA9-8D70-165179B4504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6C09DFF3-95A4-4B45-AE22-F77EC7BD68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F0B801BA-600C-459A-9A5E-F4AD8451B1B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41A68D5A-0797-40CB-AE48-C930ED0653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1277212-FB46-435B-B104-DC56826D3E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639F28D8-88DA-4A0D-AF56-1EFDF932A09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E76A3A11-6E01-432A-9CFC-38141CB9C0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DC8C7E8D-698A-4244-930E-ED30CC65E68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B5B638D8-CDF5-4C33-8A66-ECD5A404216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567D78EF-FC90-4433-A13D-9F4D6F9AC13F}"/>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B20900D4-35D1-47E2-AA33-C04BB165E6E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14067F0E-3D8F-4705-BF11-ECBCA78A95A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8E851B0A-7498-4752-8B47-770C18B3C88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9F132641-0B85-4C50-9080-8821EE6613D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9FB6B5BD-BB18-4255-BD0F-083E1C0328C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B32851AE-062E-4E7B-8178-D5AF81DECDB2}"/>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59B5F709-02F1-4CD7-815D-0CF1EC76533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E5BFED11-B4C7-4414-BC22-A478FC1A11B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208E791A-FFD2-4498-9916-07B85B2C1EF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4CE2C194-7C25-4FE5-9A9D-42954521A538}"/>
            </a:ext>
          </a:extLst>
        </xdr:cNvPr>
        <xdr:cNvCxnSpPr/>
      </xdr:nvCxnSpPr>
      <xdr:spPr>
        <a:xfrm flipV="1">
          <a:off x="4634865" y="1332433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5119BB17-FA17-47D2-995E-95F915401F25}"/>
            </a:ext>
          </a:extLst>
        </xdr:cNvPr>
        <xdr:cNvSpPr txBox="1"/>
      </xdr:nvSpPr>
      <xdr:spPr>
        <a:xfrm>
          <a:off x="46736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B53E3BCC-75BC-43F9-A42E-377F84B7DDE5}"/>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49093D1A-FD39-4991-91D5-B3864F5B35F5}"/>
            </a:ext>
          </a:extLst>
        </xdr:cNvPr>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587D111B-B406-4E8F-BB66-218025BAD9F4}"/>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38879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6ADE7A05-BE00-4E4F-ACAF-7787DAFA7DA0}"/>
            </a:ext>
          </a:extLst>
        </xdr:cNvPr>
        <xdr:cNvSpPr txBox="1"/>
      </xdr:nvSpPr>
      <xdr:spPr>
        <a:xfrm>
          <a:off x="4673600" y="1409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891B2E4C-60E9-4B97-9A89-EA891F3FD0E0}"/>
            </a:ext>
          </a:extLst>
        </xdr:cNvPr>
        <xdr:cNvSpPr/>
      </xdr:nvSpPr>
      <xdr:spPr>
        <a:xfrm>
          <a:off x="45847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F41D52B5-432B-42E9-9FA4-D8664578FC02}"/>
            </a:ext>
          </a:extLst>
        </xdr:cNvPr>
        <xdr:cNvSpPr/>
      </xdr:nvSpPr>
      <xdr:spPr>
        <a:xfrm>
          <a:off x="3746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473CA836-5E91-4804-A9E3-F167B635BFB7}"/>
            </a:ext>
          </a:extLst>
        </xdr:cNvPr>
        <xdr:cNvSpPr/>
      </xdr:nvSpPr>
      <xdr:spPr>
        <a:xfrm>
          <a:off x="2857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DA13422B-995D-4AEB-9311-514FB370D5C6}"/>
            </a:ext>
          </a:extLst>
        </xdr:cNvPr>
        <xdr:cNvSpPr/>
      </xdr:nvSpPr>
      <xdr:spPr>
        <a:xfrm>
          <a:off x="1968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8F48D241-3980-4388-AD06-5CCDF2217063}"/>
            </a:ext>
          </a:extLst>
        </xdr:cNvPr>
        <xdr:cNvSpPr/>
      </xdr:nvSpPr>
      <xdr:spPr>
        <a:xfrm>
          <a:off x="10795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883602E-868A-499B-A8AE-890C4FFE660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9DB9DAF-F4BE-41C9-9F4D-5D6E3204370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3B6E1D8-61CF-42FE-9840-6BC8B087BAC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0311E8E-FCBF-4DEC-8295-1E2EAE38D71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E6A8EED-E047-43AC-A029-A721EE1C6B9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149606</xdr:rowOff>
    </xdr:from>
    <xdr:to>
      <xdr:col>24</xdr:col>
      <xdr:colOff>114300</xdr:colOff>
      <xdr:row>80</xdr:row>
      <xdr:rowOff>79756</xdr:rowOff>
    </xdr:to>
    <xdr:sp macro="" textlink="">
      <xdr:nvSpPr>
        <xdr:cNvPr id="298" name="楕円 297">
          <a:extLst>
            <a:ext uri="{FF2B5EF4-FFF2-40B4-BE49-F238E27FC236}">
              <a16:creationId xmlns:a16="http://schemas.microsoft.com/office/drawing/2014/main" id="{D10FA570-E42B-4345-9BBE-A602D501E786}"/>
            </a:ext>
          </a:extLst>
        </xdr:cNvPr>
        <xdr:cNvSpPr/>
      </xdr:nvSpPr>
      <xdr:spPr>
        <a:xfrm>
          <a:off x="45847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1033</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F756C54D-3368-4180-816A-AEF769DFAE27}"/>
            </a:ext>
          </a:extLst>
        </xdr:cNvPr>
        <xdr:cNvSpPr txBox="1"/>
      </xdr:nvSpPr>
      <xdr:spPr>
        <a:xfrm>
          <a:off x="4673600" y="1354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300" name="楕円 299">
          <a:extLst>
            <a:ext uri="{FF2B5EF4-FFF2-40B4-BE49-F238E27FC236}">
              <a16:creationId xmlns:a16="http://schemas.microsoft.com/office/drawing/2014/main" id="{C6D9D3C3-D446-4473-B1A5-519843A0E345}"/>
            </a:ext>
          </a:extLst>
        </xdr:cNvPr>
        <xdr:cNvSpPr/>
      </xdr:nvSpPr>
      <xdr:spPr>
        <a:xfrm>
          <a:off x="3746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140970</xdr:rowOff>
    </xdr:from>
    <xdr:to>
      <xdr:col>24</xdr:col>
      <xdr:colOff>63500</xdr:colOff>
      <xdr:row>80</xdr:row>
      <xdr:rowOff>28956</xdr:rowOff>
    </xdr:to>
    <xdr:cxnSp macro="">
      <xdr:nvCxnSpPr>
        <xdr:cNvPr id="301" name="直線コネクタ 300">
          <a:extLst>
            <a:ext uri="{FF2B5EF4-FFF2-40B4-BE49-F238E27FC236}">
              <a16:creationId xmlns:a16="http://schemas.microsoft.com/office/drawing/2014/main" id="{A856F6C9-BBFD-410F-9839-BC0C846A03E4}"/>
            </a:ext>
          </a:extLst>
        </xdr:cNvPr>
        <xdr:cNvCxnSpPr/>
      </xdr:nvCxnSpPr>
      <xdr:spPr>
        <a:xfrm>
          <a:off x="3797300" y="136855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21589</xdr:rowOff>
    </xdr:from>
    <xdr:to>
      <xdr:col>15</xdr:col>
      <xdr:colOff>101600</xdr:colOff>
      <xdr:row>79</xdr:row>
      <xdr:rowOff>123189</xdr:rowOff>
    </xdr:to>
    <xdr:sp macro="" textlink="">
      <xdr:nvSpPr>
        <xdr:cNvPr id="302" name="楕円 301">
          <a:extLst>
            <a:ext uri="{FF2B5EF4-FFF2-40B4-BE49-F238E27FC236}">
              <a16:creationId xmlns:a16="http://schemas.microsoft.com/office/drawing/2014/main" id="{3EF53685-EA2B-439C-A44D-F6E96CFC0DD3}"/>
            </a:ext>
          </a:extLst>
        </xdr:cNvPr>
        <xdr:cNvSpPr/>
      </xdr:nvSpPr>
      <xdr:spPr>
        <a:xfrm>
          <a:off x="2857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72389</xdr:rowOff>
    </xdr:from>
    <xdr:to>
      <xdr:col>19</xdr:col>
      <xdr:colOff>177800</xdr:colOff>
      <xdr:row>79</xdr:row>
      <xdr:rowOff>140970</xdr:rowOff>
    </xdr:to>
    <xdr:cxnSp macro="">
      <xdr:nvCxnSpPr>
        <xdr:cNvPr id="303" name="直線コネクタ 302">
          <a:extLst>
            <a:ext uri="{FF2B5EF4-FFF2-40B4-BE49-F238E27FC236}">
              <a16:creationId xmlns:a16="http://schemas.microsoft.com/office/drawing/2014/main" id="{E675FA7D-6DB1-4317-8EFF-E4232F37FBE9}"/>
            </a:ext>
          </a:extLst>
        </xdr:cNvPr>
        <xdr:cNvCxnSpPr/>
      </xdr:nvCxnSpPr>
      <xdr:spPr>
        <a:xfrm>
          <a:off x="2908300" y="13616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138176</xdr:rowOff>
    </xdr:from>
    <xdr:to>
      <xdr:col>10</xdr:col>
      <xdr:colOff>165100</xdr:colOff>
      <xdr:row>79</xdr:row>
      <xdr:rowOff>68326</xdr:rowOff>
    </xdr:to>
    <xdr:sp macro="" textlink="">
      <xdr:nvSpPr>
        <xdr:cNvPr id="304" name="楕円 303">
          <a:extLst>
            <a:ext uri="{FF2B5EF4-FFF2-40B4-BE49-F238E27FC236}">
              <a16:creationId xmlns:a16="http://schemas.microsoft.com/office/drawing/2014/main" id="{A48AA5E1-013D-4C70-8933-EDC2B600A659}"/>
            </a:ext>
          </a:extLst>
        </xdr:cNvPr>
        <xdr:cNvSpPr/>
      </xdr:nvSpPr>
      <xdr:spPr>
        <a:xfrm>
          <a:off x="1968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17526</xdr:rowOff>
    </xdr:from>
    <xdr:to>
      <xdr:col>15</xdr:col>
      <xdr:colOff>50800</xdr:colOff>
      <xdr:row>79</xdr:row>
      <xdr:rowOff>72389</xdr:rowOff>
    </xdr:to>
    <xdr:cxnSp macro="">
      <xdr:nvCxnSpPr>
        <xdr:cNvPr id="305" name="直線コネクタ 304">
          <a:extLst>
            <a:ext uri="{FF2B5EF4-FFF2-40B4-BE49-F238E27FC236}">
              <a16:creationId xmlns:a16="http://schemas.microsoft.com/office/drawing/2014/main" id="{78A9CCC6-D169-4185-97BD-16898113A01C}"/>
            </a:ext>
          </a:extLst>
        </xdr:cNvPr>
        <xdr:cNvCxnSpPr/>
      </xdr:nvCxnSpPr>
      <xdr:spPr>
        <a:xfrm>
          <a:off x="2019300" y="135620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65024</xdr:rowOff>
    </xdr:from>
    <xdr:to>
      <xdr:col>6</xdr:col>
      <xdr:colOff>38100</xdr:colOff>
      <xdr:row>78</xdr:row>
      <xdr:rowOff>166624</xdr:rowOff>
    </xdr:to>
    <xdr:sp macro="" textlink="">
      <xdr:nvSpPr>
        <xdr:cNvPr id="306" name="楕円 305">
          <a:extLst>
            <a:ext uri="{FF2B5EF4-FFF2-40B4-BE49-F238E27FC236}">
              <a16:creationId xmlns:a16="http://schemas.microsoft.com/office/drawing/2014/main" id="{61CCFF19-1728-474E-A3E8-63E937250E13}"/>
            </a:ext>
          </a:extLst>
        </xdr:cNvPr>
        <xdr:cNvSpPr/>
      </xdr:nvSpPr>
      <xdr:spPr>
        <a:xfrm>
          <a:off x="10795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115824</xdr:rowOff>
    </xdr:from>
    <xdr:to>
      <xdr:col>10</xdr:col>
      <xdr:colOff>114300</xdr:colOff>
      <xdr:row>79</xdr:row>
      <xdr:rowOff>17526</xdr:rowOff>
    </xdr:to>
    <xdr:cxnSp macro="">
      <xdr:nvCxnSpPr>
        <xdr:cNvPr id="307" name="直線コネクタ 306">
          <a:extLst>
            <a:ext uri="{FF2B5EF4-FFF2-40B4-BE49-F238E27FC236}">
              <a16:creationId xmlns:a16="http://schemas.microsoft.com/office/drawing/2014/main" id="{4EE68069-F03C-42D7-A067-3A29AB7981AF}"/>
            </a:ext>
          </a:extLst>
        </xdr:cNvPr>
        <xdr:cNvCxnSpPr/>
      </xdr:nvCxnSpPr>
      <xdr:spPr>
        <a:xfrm>
          <a:off x="1130300" y="13488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116603</xdr:rowOff>
    </xdr:from>
    <xdr:ext cx="405111" cy="259045"/>
    <xdr:sp macro="" textlink="">
      <xdr:nvSpPr>
        <xdr:cNvPr id="308" name="n_1aveValue【公営住宅】&#10;有形固定資産減価償却率">
          <a:extLst>
            <a:ext uri="{FF2B5EF4-FFF2-40B4-BE49-F238E27FC236}">
              <a16:creationId xmlns:a16="http://schemas.microsoft.com/office/drawing/2014/main" id="{B03D66E9-2E69-4A97-AEE4-CD34A30A8FE4}"/>
            </a:ext>
          </a:extLst>
        </xdr:cNvPr>
        <xdr:cNvSpPr txBox="1"/>
      </xdr:nvSpPr>
      <xdr:spPr>
        <a:xfrm>
          <a:off x="35820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309" name="n_2aveValue【公営住宅】&#10;有形固定資産減価償却率">
          <a:extLst>
            <a:ext uri="{FF2B5EF4-FFF2-40B4-BE49-F238E27FC236}">
              <a16:creationId xmlns:a16="http://schemas.microsoft.com/office/drawing/2014/main" id="{06A889BF-4794-455B-B0D0-D0B7761FAD59}"/>
            </a:ext>
          </a:extLst>
        </xdr:cNvPr>
        <xdr:cNvSpPr txBox="1"/>
      </xdr:nvSpPr>
      <xdr:spPr>
        <a:xfrm>
          <a:off x="2705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macro="" textlink="">
      <xdr:nvSpPr>
        <xdr:cNvPr id="310" name="n_3aveValue【公営住宅】&#10;有形固定資産減価償却率">
          <a:extLst>
            <a:ext uri="{FF2B5EF4-FFF2-40B4-BE49-F238E27FC236}">
              <a16:creationId xmlns:a16="http://schemas.microsoft.com/office/drawing/2014/main" id="{AB89A928-3B59-4D80-97F7-F1A445AD60F1}"/>
            </a:ext>
          </a:extLst>
        </xdr:cNvPr>
        <xdr:cNvSpPr txBox="1"/>
      </xdr:nvSpPr>
      <xdr:spPr>
        <a:xfrm>
          <a:off x="1816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132605</xdr:rowOff>
    </xdr:from>
    <xdr:ext cx="405111" cy="259045"/>
    <xdr:sp macro="" textlink="">
      <xdr:nvSpPr>
        <xdr:cNvPr id="311" name="n_4aveValue【公営住宅】&#10;有形固定資産減価償却率">
          <a:extLst>
            <a:ext uri="{FF2B5EF4-FFF2-40B4-BE49-F238E27FC236}">
              <a16:creationId xmlns:a16="http://schemas.microsoft.com/office/drawing/2014/main" id="{4E687FE6-7CDA-4593-89AE-7DCC02903264}"/>
            </a:ext>
          </a:extLst>
        </xdr:cNvPr>
        <xdr:cNvSpPr txBox="1"/>
      </xdr:nvSpPr>
      <xdr:spPr>
        <a:xfrm>
          <a:off x="927744"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36847</xdr:rowOff>
    </xdr:from>
    <xdr:ext cx="405111" cy="259045"/>
    <xdr:sp macro="" textlink="">
      <xdr:nvSpPr>
        <xdr:cNvPr id="312" name="n_1mainValue【公営住宅】&#10;有形固定資産減価償却率">
          <a:extLst>
            <a:ext uri="{FF2B5EF4-FFF2-40B4-BE49-F238E27FC236}">
              <a16:creationId xmlns:a16="http://schemas.microsoft.com/office/drawing/2014/main" id="{0A16DFA6-6418-4CD7-B8CF-BE7882A1A31C}"/>
            </a:ext>
          </a:extLst>
        </xdr:cNvPr>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139716</xdr:rowOff>
    </xdr:from>
    <xdr:ext cx="405111" cy="259045"/>
    <xdr:sp macro="" textlink="">
      <xdr:nvSpPr>
        <xdr:cNvPr id="313" name="n_2mainValue【公営住宅】&#10;有形固定資産減価償却率">
          <a:extLst>
            <a:ext uri="{FF2B5EF4-FFF2-40B4-BE49-F238E27FC236}">
              <a16:creationId xmlns:a16="http://schemas.microsoft.com/office/drawing/2014/main" id="{AB2B217E-394E-417D-BAB6-B29555C25FBF}"/>
            </a:ext>
          </a:extLst>
        </xdr:cNvPr>
        <xdr:cNvSpPr txBox="1"/>
      </xdr:nvSpPr>
      <xdr:spPr>
        <a:xfrm>
          <a:off x="2705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84853</xdr:rowOff>
    </xdr:from>
    <xdr:ext cx="405111" cy="259045"/>
    <xdr:sp macro="" textlink="">
      <xdr:nvSpPr>
        <xdr:cNvPr id="314" name="n_3mainValue【公営住宅】&#10;有形固定資産減価償却率">
          <a:extLst>
            <a:ext uri="{FF2B5EF4-FFF2-40B4-BE49-F238E27FC236}">
              <a16:creationId xmlns:a16="http://schemas.microsoft.com/office/drawing/2014/main" id="{F8584829-BFF8-4EE3-A35C-01162A56819E}"/>
            </a:ext>
          </a:extLst>
        </xdr:cNvPr>
        <xdr:cNvSpPr txBox="1"/>
      </xdr:nvSpPr>
      <xdr:spPr>
        <a:xfrm>
          <a:off x="1816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11701</xdr:rowOff>
    </xdr:from>
    <xdr:ext cx="405111" cy="259045"/>
    <xdr:sp macro="" textlink="">
      <xdr:nvSpPr>
        <xdr:cNvPr id="315" name="n_4mainValue【公営住宅】&#10;有形固定資産減価償却率">
          <a:extLst>
            <a:ext uri="{FF2B5EF4-FFF2-40B4-BE49-F238E27FC236}">
              <a16:creationId xmlns:a16="http://schemas.microsoft.com/office/drawing/2014/main" id="{BFDDA430-ACD5-4B69-836A-8E223C869807}"/>
            </a:ext>
          </a:extLst>
        </xdr:cNvPr>
        <xdr:cNvSpPr txBox="1"/>
      </xdr:nvSpPr>
      <xdr:spPr>
        <a:xfrm>
          <a:off x="92774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E4656106-6ECF-4CD9-9B09-5576BA9FE2C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B1FDED0C-E586-4B78-9B8B-25F6ED724C1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B449C201-2FF0-433E-A59E-1E6DC0D708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FD4A3A07-CC3F-46F1-AE5B-34BB93D563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66CE5D0A-1BE4-4EBE-B972-24A25D5D6C1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903A3704-C9AB-4AA2-9A61-4191946573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EB293CE0-BE38-4174-BF11-C9D2BCEAD4D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25E75CA9-EF57-4701-ADDB-19D954E3B6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66A512F3-FF0C-4988-B9B5-8C74A71C4DF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7DD51C92-C69B-481E-ACD7-ABBE6198F15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38622BDE-0DDD-46E1-A0CC-FED7333E82B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230EDC86-75F8-4EEE-881B-6410E941DEB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598AFA16-68EA-460E-A3B0-AD82E4C43AF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A11455F7-7A55-48D9-AFFB-2250F1E6D3E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F68736E2-D044-44F5-B534-2D99751AB35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B30EE8-5B8A-4B06-B589-9C3D7FB74F7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A0251DED-5111-4DAC-81A4-F0A3C80851E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B2E25858-EB45-41B1-827F-91EFF95C065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F8391C86-B409-4594-820A-E5F54ED895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227CC65B-7D23-42FE-83D1-1D47C6312BD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64954476-7389-413E-84E9-C434A88AD72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69A3C080-43CC-48F0-8296-06AE2B57EF34}"/>
            </a:ext>
          </a:extLst>
        </xdr:cNvPr>
        <xdr:cNvCxnSpPr/>
      </xdr:nvCxnSpPr>
      <xdr:spPr>
        <a:xfrm flipV="1">
          <a:off x="10476865" y="13578536"/>
          <a:ext cx="0" cy="115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DFAEC78B-B024-45EA-BE32-3D71130ECF46}"/>
            </a:ext>
          </a:extLst>
        </xdr:cNvPr>
        <xdr:cNvSpPr txBox="1"/>
      </xdr:nvSpPr>
      <xdr:spPr>
        <a:xfrm>
          <a:off x="10515600" y="1473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0F08C4A1-D40A-4368-8305-FD9E665DA658}"/>
            </a:ext>
          </a:extLst>
        </xdr:cNvPr>
        <xdr:cNvCxnSpPr/>
      </xdr:nvCxnSpPr>
      <xdr:spPr>
        <a:xfrm>
          <a:off x="10388600" y="1472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BF8460D6-9663-490C-BCBB-597F6987A25D}"/>
            </a:ext>
          </a:extLst>
        </xdr:cNvPr>
        <xdr:cNvSpPr txBox="1"/>
      </xdr:nvSpPr>
      <xdr:spPr>
        <a:xfrm>
          <a:off x="10515600" y="133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D1512B07-F077-4EFA-A45D-E50F1A42D137}"/>
            </a:ext>
          </a:extLst>
        </xdr:cNvPr>
        <xdr:cNvCxnSpPr/>
      </xdr:nvCxnSpPr>
      <xdr:spPr>
        <a:xfrm>
          <a:off x="10388600" y="1357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124375</xdr:rowOff>
    </xdr:from>
    <xdr:ext cx="469744" cy="259045"/>
    <xdr:sp macro="" textlink="">
      <xdr:nvSpPr>
        <xdr:cNvPr id="342" name="【公営住宅】&#10;一人当たり面積平均値テキスト">
          <a:extLst>
            <a:ext uri="{FF2B5EF4-FFF2-40B4-BE49-F238E27FC236}">
              <a16:creationId xmlns:a16="http://schemas.microsoft.com/office/drawing/2014/main" id="{9A74949A-67AE-4C9F-8300-B5BF9838CA8A}"/>
            </a:ext>
          </a:extLst>
        </xdr:cNvPr>
        <xdr:cNvSpPr txBox="1"/>
      </xdr:nvSpPr>
      <xdr:spPr>
        <a:xfrm>
          <a:off x="10515600" y="14183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FEFA2DF8-A010-4CA1-8768-CA0BA6C0F032}"/>
            </a:ext>
          </a:extLst>
        </xdr:cNvPr>
        <xdr:cNvSpPr/>
      </xdr:nvSpPr>
      <xdr:spPr>
        <a:xfrm>
          <a:off x="104267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25DC4357-B86B-4A93-8478-B233982CDBDC}"/>
            </a:ext>
          </a:extLst>
        </xdr:cNvPr>
        <xdr:cNvSpPr/>
      </xdr:nvSpPr>
      <xdr:spPr>
        <a:xfrm>
          <a:off x="9588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46700868-47BE-474B-B285-AB306464F127}"/>
            </a:ext>
          </a:extLst>
        </xdr:cNvPr>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D21D1896-C03B-42FB-BAAE-EAD6EF721CB2}"/>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40A333EC-B3CF-4F33-8245-9FD83A043CB7}"/>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74864B4-6958-4D8C-A02E-2D0E15042DB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DD35E5F-1DBC-4C80-BD9F-1EB15112648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3A3BB840-AB28-4792-BCD4-7C77B0166D5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0558585-4FFA-4043-A19E-991239F9453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694EA96-96AB-423C-B67D-6526913CA82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154636</xdr:rowOff>
    </xdr:from>
    <xdr:to>
      <xdr:col>55</xdr:col>
      <xdr:colOff>50800</xdr:colOff>
      <xdr:row>79</xdr:row>
      <xdr:rowOff>84786</xdr:rowOff>
    </xdr:to>
    <xdr:sp macro="" textlink="">
      <xdr:nvSpPr>
        <xdr:cNvPr id="353" name="楕円 352">
          <a:extLst>
            <a:ext uri="{FF2B5EF4-FFF2-40B4-BE49-F238E27FC236}">
              <a16:creationId xmlns:a16="http://schemas.microsoft.com/office/drawing/2014/main" id="{85A2FCB2-B8CA-4F18-A970-BC4DA6A8DBB2}"/>
            </a:ext>
          </a:extLst>
        </xdr:cNvPr>
        <xdr:cNvSpPr/>
      </xdr:nvSpPr>
      <xdr:spPr>
        <a:xfrm>
          <a:off x="10426700" y="135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107663</xdr:rowOff>
    </xdr:from>
    <xdr:ext cx="469744" cy="259045"/>
    <xdr:sp macro="" textlink="">
      <xdr:nvSpPr>
        <xdr:cNvPr id="354" name="【公営住宅】&#10;一人当たり面積該当値テキスト">
          <a:extLst>
            <a:ext uri="{FF2B5EF4-FFF2-40B4-BE49-F238E27FC236}">
              <a16:creationId xmlns:a16="http://schemas.microsoft.com/office/drawing/2014/main" id="{EB476286-BAFF-4C74-AB8C-C6A3744EDFA9}"/>
            </a:ext>
          </a:extLst>
        </xdr:cNvPr>
        <xdr:cNvSpPr txBox="1"/>
      </xdr:nvSpPr>
      <xdr:spPr>
        <a:xfrm>
          <a:off x="10515600" y="1348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152349</xdr:rowOff>
    </xdr:from>
    <xdr:to>
      <xdr:col>50</xdr:col>
      <xdr:colOff>165100</xdr:colOff>
      <xdr:row>79</xdr:row>
      <xdr:rowOff>82499</xdr:rowOff>
    </xdr:to>
    <xdr:sp macro="" textlink="">
      <xdr:nvSpPr>
        <xdr:cNvPr id="355" name="楕円 354">
          <a:extLst>
            <a:ext uri="{FF2B5EF4-FFF2-40B4-BE49-F238E27FC236}">
              <a16:creationId xmlns:a16="http://schemas.microsoft.com/office/drawing/2014/main" id="{FC1452AD-B184-479B-856B-CBD5E37DD9A6}"/>
            </a:ext>
          </a:extLst>
        </xdr:cNvPr>
        <xdr:cNvSpPr/>
      </xdr:nvSpPr>
      <xdr:spPr>
        <a:xfrm>
          <a:off x="9588500" y="1352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31699</xdr:rowOff>
    </xdr:from>
    <xdr:to>
      <xdr:col>55</xdr:col>
      <xdr:colOff>0</xdr:colOff>
      <xdr:row>79</xdr:row>
      <xdr:rowOff>33986</xdr:rowOff>
    </xdr:to>
    <xdr:cxnSp macro="">
      <xdr:nvCxnSpPr>
        <xdr:cNvPr id="356" name="直線コネクタ 355">
          <a:extLst>
            <a:ext uri="{FF2B5EF4-FFF2-40B4-BE49-F238E27FC236}">
              <a16:creationId xmlns:a16="http://schemas.microsoft.com/office/drawing/2014/main" id="{9095B690-6560-42FE-A85D-B0E95A12C0CA}"/>
            </a:ext>
          </a:extLst>
        </xdr:cNvPr>
        <xdr:cNvCxnSpPr/>
      </xdr:nvCxnSpPr>
      <xdr:spPr>
        <a:xfrm>
          <a:off x="9639300" y="1357624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142748</xdr:rowOff>
    </xdr:from>
    <xdr:to>
      <xdr:col>46</xdr:col>
      <xdr:colOff>38100</xdr:colOff>
      <xdr:row>79</xdr:row>
      <xdr:rowOff>72898</xdr:rowOff>
    </xdr:to>
    <xdr:sp macro="" textlink="">
      <xdr:nvSpPr>
        <xdr:cNvPr id="357" name="楕円 356">
          <a:extLst>
            <a:ext uri="{FF2B5EF4-FFF2-40B4-BE49-F238E27FC236}">
              <a16:creationId xmlns:a16="http://schemas.microsoft.com/office/drawing/2014/main" id="{A0499274-A3CB-4FE7-A141-7499974BD834}"/>
            </a:ext>
          </a:extLst>
        </xdr:cNvPr>
        <xdr:cNvSpPr/>
      </xdr:nvSpPr>
      <xdr:spPr>
        <a:xfrm>
          <a:off x="8699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22098</xdr:rowOff>
    </xdr:from>
    <xdr:to>
      <xdr:col>50</xdr:col>
      <xdr:colOff>114300</xdr:colOff>
      <xdr:row>79</xdr:row>
      <xdr:rowOff>31699</xdr:rowOff>
    </xdr:to>
    <xdr:cxnSp macro="">
      <xdr:nvCxnSpPr>
        <xdr:cNvPr id="358" name="直線コネクタ 357">
          <a:extLst>
            <a:ext uri="{FF2B5EF4-FFF2-40B4-BE49-F238E27FC236}">
              <a16:creationId xmlns:a16="http://schemas.microsoft.com/office/drawing/2014/main" id="{5F62C2BC-AE41-410E-A576-C2D5D9985C93}"/>
            </a:ext>
          </a:extLst>
        </xdr:cNvPr>
        <xdr:cNvCxnSpPr/>
      </xdr:nvCxnSpPr>
      <xdr:spPr>
        <a:xfrm>
          <a:off x="8750300" y="1356664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141376</xdr:rowOff>
    </xdr:from>
    <xdr:to>
      <xdr:col>41</xdr:col>
      <xdr:colOff>101600</xdr:colOff>
      <xdr:row>79</xdr:row>
      <xdr:rowOff>71526</xdr:rowOff>
    </xdr:to>
    <xdr:sp macro="" textlink="">
      <xdr:nvSpPr>
        <xdr:cNvPr id="359" name="楕円 358">
          <a:extLst>
            <a:ext uri="{FF2B5EF4-FFF2-40B4-BE49-F238E27FC236}">
              <a16:creationId xmlns:a16="http://schemas.microsoft.com/office/drawing/2014/main" id="{0F3B9762-C57A-4B6D-95E4-CA631C50A28A}"/>
            </a:ext>
          </a:extLst>
        </xdr:cNvPr>
        <xdr:cNvSpPr/>
      </xdr:nvSpPr>
      <xdr:spPr>
        <a:xfrm>
          <a:off x="7810500" y="135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20726</xdr:rowOff>
    </xdr:from>
    <xdr:to>
      <xdr:col>45</xdr:col>
      <xdr:colOff>177800</xdr:colOff>
      <xdr:row>79</xdr:row>
      <xdr:rowOff>22098</xdr:rowOff>
    </xdr:to>
    <xdr:cxnSp macro="">
      <xdr:nvCxnSpPr>
        <xdr:cNvPr id="360" name="直線コネクタ 359">
          <a:extLst>
            <a:ext uri="{FF2B5EF4-FFF2-40B4-BE49-F238E27FC236}">
              <a16:creationId xmlns:a16="http://schemas.microsoft.com/office/drawing/2014/main" id="{D84C2ACA-80B4-422A-91C3-96DC12105979}"/>
            </a:ext>
          </a:extLst>
        </xdr:cNvPr>
        <xdr:cNvCxnSpPr/>
      </xdr:nvCxnSpPr>
      <xdr:spPr>
        <a:xfrm>
          <a:off x="7861300" y="1356527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132232</xdr:rowOff>
    </xdr:from>
    <xdr:to>
      <xdr:col>36</xdr:col>
      <xdr:colOff>165100</xdr:colOff>
      <xdr:row>79</xdr:row>
      <xdr:rowOff>62382</xdr:rowOff>
    </xdr:to>
    <xdr:sp macro="" textlink="">
      <xdr:nvSpPr>
        <xdr:cNvPr id="361" name="楕円 360">
          <a:extLst>
            <a:ext uri="{FF2B5EF4-FFF2-40B4-BE49-F238E27FC236}">
              <a16:creationId xmlns:a16="http://schemas.microsoft.com/office/drawing/2014/main" id="{4D596682-7625-42C3-BEBB-FBE844CF70C9}"/>
            </a:ext>
          </a:extLst>
        </xdr:cNvPr>
        <xdr:cNvSpPr/>
      </xdr:nvSpPr>
      <xdr:spPr>
        <a:xfrm>
          <a:off x="6921500" y="135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11582</xdr:rowOff>
    </xdr:from>
    <xdr:to>
      <xdr:col>41</xdr:col>
      <xdr:colOff>50800</xdr:colOff>
      <xdr:row>79</xdr:row>
      <xdr:rowOff>20726</xdr:rowOff>
    </xdr:to>
    <xdr:cxnSp macro="">
      <xdr:nvCxnSpPr>
        <xdr:cNvPr id="362" name="直線コネクタ 361">
          <a:extLst>
            <a:ext uri="{FF2B5EF4-FFF2-40B4-BE49-F238E27FC236}">
              <a16:creationId xmlns:a16="http://schemas.microsoft.com/office/drawing/2014/main" id="{9C8DAF58-C6E6-41C8-9AE8-189E04892597}"/>
            </a:ext>
          </a:extLst>
        </xdr:cNvPr>
        <xdr:cNvCxnSpPr/>
      </xdr:nvCxnSpPr>
      <xdr:spPr>
        <a:xfrm>
          <a:off x="6972300" y="13556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60825</xdr:rowOff>
    </xdr:from>
    <xdr:ext cx="469744" cy="259045"/>
    <xdr:sp macro="" textlink="">
      <xdr:nvSpPr>
        <xdr:cNvPr id="363" name="n_1aveValue【公営住宅】&#10;一人当たり面積">
          <a:extLst>
            <a:ext uri="{FF2B5EF4-FFF2-40B4-BE49-F238E27FC236}">
              <a16:creationId xmlns:a16="http://schemas.microsoft.com/office/drawing/2014/main" id="{02D8EBCE-066B-4582-84C0-D309193B2EBA}"/>
            </a:ext>
          </a:extLst>
        </xdr:cNvPr>
        <xdr:cNvSpPr txBox="1"/>
      </xdr:nvSpPr>
      <xdr:spPr>
        <a:xfrm>
          <a:off x="9391727" y="142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4" name="n_2aveValue【公営住宅】&#10;一人当たり面積">
          <a:extLst>
            <a:ext uri="{FF2B5EF4-FFF2-40B4-BE49-F238E27FC236}">
              <a16:creationId xmlns:a16="http://schemas.microsoft.com/office/drawing/2014/main" id="{73A9792A-E057-4E08-BFF9-10BBF2A40CF5}"/>
            </a:ext>
          </a:extLst>
        </xdr:cNvPr>
        <xdr:cNvSpPr txBox="1"/>
      </xdr:nvSpPr>
      <xdr:spPr>
        <a:xfrm>
          <a:off x="8515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5" name="n_3aveValue【公営住宅】&#10;一人当たり面積">
          <a:extLst>
            <a:ext uri="{FF2B5EF4-FFF2-40B4-BE49-F238E27FC236}">
              <a16:creationId xmlns:a16="http://schemas.microsoft.com/office/drawing/2014/main" id="{B96122FF-B80B-42D9-9DC1-5D38A5CCD03C}"/>
            </a:ext>
          </a:extLst>
        </xdr:cNvPr>
        <xdr:cNvSpPr txBox="1"/>
      </xdr:nvSpPr>
      <xdr:spPr>
        <a:xfrm>
          <a:off x="7626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6" name="n_4aveValue【公営住宅】&#10;一人当たり面積">
          <a:extLst>
            <a:ext uri="{FF2B5EF4-FFF2-40B4-BE49-F238E27FC236}">
              <a16:creationId xmlns:a16="http://schemas.microsoft.com/office/drawing/2014/main" id="{85C0C787-B681-4A1B-8A6F-469DF0CDA443}"/>
            </a:ext>
          </a:extLst>
        </xdr:cNvPr>
        <xdr:cNvSpPr txBox="1"/>
      </xdr:nvSpPr>
      <xdr:spPr>
        <a:xfrm>
          <a:off x="6737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99026</xdr:rowOff>
    </xdr:from>
    <xdr:ext cx="469744" cy="259045"/>
    <xdr:sp macro="" textlink="">
      <xdr:nvSpPr>
        <xdr:cNvPr id="367" name="n_1mainValue【公営住宅】&#10;一人当たり面積">
          <a:extLst>
            <a:ext uri="{FF2B5EF4-FFF2-40B4-BE49-F238E27FC236}">
              <a16:creationId xmlns:a16="http://schemas.microsoft.com/office/drawing/2014/main" id="{FD9B16F2-807E-46DC-BCB6-E5FD2DD2B4EF}"/>
            </a:ext>
          </a:extLst>
        </xdr:cNvPr>
        <xdr:cNvSpPr txBox="1"/>
      </xdr:nvSpPr>
      <xdr:spPr>
        <a:xfrm>
          <a:off x="9391727" y="1330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89425</xdr:rowOff>
    </xdr:from>
    <xdr:ext cx="469744" cy="259045"/>
    <xdr:sp macro="" textlink="">
      <xdr:nvSpPr>
        <xdr:cNvPr id="368" name="n_2mainValue【公営住宅】&#10;一人当たり面積">
          <a:extLst>
            <a:ext uri="{FF2B5EF4-FFF2-40B4-BE49-F238E27FC236}">
              <a16:creationId xmlns:a16="http://schemas.microsoft.com/office/drawing/2014/main" id="{6A2F8C94-2E75-4754-91D9-7026CC23168F}"/>
            </a:ext>
          </a:extLst>
        </xdr:cNvPr>
        <xdr:cNvSpPr txBox="1"/>
      </xdr:nvSpPr>
      <xdr:spPr>
        <a:xfrm>
          <a:off x="8515427"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88053</xdr:rowOff>
    </xdr:from>
    <xdr:ext cx="469744" cy="259045"/>
    <xdr:sp macro="" textlink="">
      <xdr:nvSpPr>
        <xdr:cNvPr id="369" name="n_3mainValue【公営住宅】&#10;一人当たり面積">
          <a:extLst>
            <a:ext uri="{FF2B5EF4-FFF2-40B4-BE49-F238E27FC236}">
              <a16:creationId xmlns:a16="http://schemas.microsoft.com/office/drawing/2014/main" id="{F3899E47-E10C-44F2-82B3-B44BD574D71D}"/>
            </a:ext>
          </a:extLst>
        </xdr:cNvPr>
        <xdr:cNvSpPr txBox="1"/>
      </xdr:nvSpPr>
      <xdr:spPr>
        <a:xfrm>
          <a:off x="7626427" y="132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78909</xdr:rowOff>
    </xdr:from>
    <xdr:ext cx="469744" cy="259045"/>
    <xdr:sp macro="" textlink="">
      <xdr:nvSpPr>
        <xdr:cNvPr id="370" name="n_4mainValue【公営住宅】&#10;一人当たり面積">
          <a:extLst>
            <a:ext uri="{FF2B5EF4-FFF2-40B4-BE49-F238E27FC236}">
              <a16:creationId xmlns:a16="http://schemas.microsoft.com/office/drawing/2014/main" id="{41F18CC9-DA50-4A88-A480-90052E9C7211}"/>
            </a:ext>
          </a:extLst>
        </xdr:cNvPr>
        <xdr:cNvSpPr txBox="1"/>
      </xdr:nvSpPr>
      <xdr:spPr>
        <a:xfrm>
          <a:off x="6737427" y="132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9FE73972-BC69-42D2-ACA5-2499A6B916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CD554FA4-9B4B-415B-B2CA-20215BC5316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F9351B96-7135-4784-8463-DB494DC3A4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A210E8B3-9172-48F2-9587-98F1E83DD41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C128BAD0-FEBD-42D6-A235-66FA1A6E9BD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5D7EF0EB-8F63-4F6C-A0A4-A14F12F79E0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7ECD9F31-0399-4FC7-BB10-FDF7641497D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99EF9B4E-68FC-416C-987E-B671561129C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BFA76E64-E98D-4263-B8BF-59B42391A9C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FD311017-B113-4A48-B866-5CCE495692D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6EA78669-D858-497E-9372-BDCAB4E9492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4423FBA7-0138-4676-A2CE-6394CB21F69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098A8E5A-4790-422B-8CDD-2ACCDFF03553}"/>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6DA9C390-CB6B-4D53-86CF-511D95C8720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C6217C51-E1B8-44B4-BBBF-D76902F7DD8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AF3B5DD6-65BF-4067-8AE2-44EF7B6CBB6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67777E35-0C66-4598-B7C0-DA18AAD57C9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ED514DE3-C1DD-47B9-A598-27344607128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7C63C2B2-5B8D-429D-8C85-7F67D42EF3E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77427D3C-7659-439C-909A-9C80DFCED22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966B7F1E-23C4-47D0-85F3-AA9DF657EC89}"/>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C61DD339-E6A3-4D78-9A8B-1A3C5733BE6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4A10D489-51C7-446F-984F-8B84E266450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94" name="直線コネクタ 393">
          <a:extLst>
            <a:ext uri="{FF2B5EF4-FFF2-40B4-BE49-F238E27FC236}">
              <a16:creationId xmlns:a16="http://schemas.microsoft.com/office/drawing/2014/main" id="{A00CB16D-9F1A-47E5-AA63-86CA49F4B830}"/>
            </a:ext>
          </a:extLst>
        </xdr:cNvPr>
        <xdr:cNvCxnSpPr/>
      </xdr:nvCxnSpPr>
      <xdr:spPr>
        <a:xfrm flipV="1">
          <a:off x="4634865" y="1733931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758D6BCE-8DD3-403F-BADE-FCA43D400765}"/>
            </a:ext>
          </a:extLst>
        </xdr:cNvPr>
        <xdr:cNvSpPr txBox="1"/>
      </xdr:nvSpPr>
      <xdr:spPr>
        <a:xfrm>
          <a:off x="4673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6" name="直線コネクタ 395">
          <a:extLst>
            <a:ext uri="{FF2B5EF4-FFF2-40B4-BE49-F238E27FC236}">
              <a16:creationId xmlns:a16="http://schemas.microsoft.com/office/drawing/2014/main" id="{6AE89240-EA25-417A-B495-15AD8D7841A3}"/>
            </a:ext>
          </a:extLst>
        </xdr:cNvPr>
        <xdr:cNvCxnSpPr/>
      </xdr:nvCxnSpPr>
      <xdr:spPr>
        <a:xfrm>
          <a:off x="4546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1D1FFA37-7198-4274-ACDF-426972F92F65}"/>
            </a:ext>
          </a:extLst>
        </xdr:cNvPr>
        <xdr:cNvSpPr txBox="1"/>
      </xdr:nvSpPr>
      <xdr:spPr>
        <a:xfrm>
          <a:off x="4673600" y="1711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8" name="直線コネクタ 397">
          <a:extLst>
            <a:ext uri="{FF2B5EF4-FFF2-40B4-BE49-F238E27FC236}">
              <a16:creationId xmlns:a16="http://schemas.microsoft.com/office/drawing/2014/main" id="{F77CF5BF-40B1-414A-8C48-241AF5101233}"/>
            </a:ext>
          </a:extLst>
        </xdr:cNvPr>
        <xdr:cNvCxnSpPr/>
      </xdr:nvCxnSpPr>
      <xdr:spPr>
        <a:xfrm>
          <a:off x="4546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69232</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A9A9F10A-6028-4B32-AD90-3491DF85AE66}"/>
            </a:ext>
          </a:extLst>
        </xdr:cNvPr>
        <xdr:cNvSpPr txBox="1"/>
      </xdr:nvSpPr>
      <xdr:spPr>
        <a:xfrm>
          <a:off x="4673600" y="1824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00" name="フローチャート: 判断 399">
          <a:extLst>
            <a:ext uri="{FF2B5EF4-FFF2-40B4-BE49-F238E27FC236}">
              <a16:creationId xmlns:a16="http://schemas.microsoft.com/office/drawing/2014/main" id="{504BC9B7-B202-47B2-9D34-8A64B5F99B3F}"/>
            </a:ext>
          </a:extLst>
        </xdr:cNvPr>
        <xdr:cNvSpPr/>
      </xdr:nvSpPr>
      <xdr:spPr>
        <a:xfrm>
          <a:off x="45847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401" name="フローチャート: 判断 400">
          <a:extLst>
            <a:ext uri="{FF2B5EF4-FFF2-40B4-BE49-F238E27FC236}">
              <a16:creationId xmlns:a16="http://schemas.microsoft.com/office/drawing/2014/main" id="{9F259393-3664-4DCD-AB3D-2E54B18AF608}"/>
            </a:ext>
          </a:extLst>
        </xdr:cNvPr>
        <xdr:cNvSpPr/>
      </xdr:nvSpPr>
      <xdr:spPr>
        <a:xfrm>
          <a:off x="3746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402" name="フローチャート: 判断 401">
          <a:extLst>
            <a:ext uri="{FF2B5EF4-FFF2-40B4-BE49-F238E27FC236}">
              <a16:creationId xmlns:a16="http://schemas.microsoft.com/office/drawing/2014/main" id="{660E5A2C-0E8A-45E7-A4A3-40D897D34678}"/>
            </a:ext>
          </a:extLst>
        </xdr:cNvPr>
        <xdr:cNvSpPr/>
      </xdr:nvSpPr>
      <xdr:spPr>
        <a:xfrm>
          <a:off x="2857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03" name="フローチャート: 判断 402">
          <a:extLst>
            <a:ext uri="{FF2B5EF4-FFF2-40B4-BE49-F238E27FC236}">
              <a16:creationId xmlns:a16="http://schemas.microsoft.com/office/drawing/2014/main" id="{CFDFF8B4-EE1F-431B-AF72-007E511AC977}"/>
            </a:ext>
          </a:extLst>
        </xdr:cNvPr>
        <xdr:cNvSpPr/>
      </xdr:nvSpPr>
      <xdr:spPr>
        <a:xfrm>
          <a:off x="1968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4" name="フローチャート: 判断 403">
          <a:extLst>
            <a:ext uri="{FF2B5EF4-FFF2-40B4-BE49-F238E27FC236}">
              <a16:creationId xmlns:a16="http://schemas.microsoft.com/office/drawing/2014/main" id="{DFEF696C-47BB-46D7-A1BB-D075F9BE74BF}"/>
            </a:ext>
          </a:extLst>
        </xdr:cNvPr>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12DCBA1C-F567-4CC0-93B9-1CCCE932E9A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41E1080A-5AE0-4638-9D78-A8070AD414D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D8BD5778-E272-445D-9873-1602E4927FF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A168D8D-4B0D-48DC-99E0-4A372A2C314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CDF5EEC-905B-4871-82D5-AF9A3FDF947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154939</xdr:rowOff>
    </xdr:from>
    <xdr:to>
      <xdr:col>24</xdr:col>
      <xdr:colOff>114300</xdr:colOff>
      <xdr:row>109</xdr:row>
      <xdr:rowOff>85089</xdr:rowOff>
    </xdr:to>
    <xdr:sp macro="" textlink="">
      <xdr:nvSpPr>
        <xdr:cNvPr id="410" name="楕円 409">
          <a:extLst>
            <a:ext uri="{FF2B5EF4-FFF2-40B4-BE49-F238E27FC236}">
              <a16:creationId xmlns:a16="http://schemas.microsoft.com/office/drawing/2014/main" id="{E4CCD157-4221-49EF-B7CC-46AC08BB9D0A}"/>
            </a:ext>
          </a:extLst>
        </xdr:cNvPr>
        <xdr:cNvSpPr/>
      </xdr:nvSpPr>
      <xdr:spPr>
        <a:xfrm>
          <a:off x="4584700" y="186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69866</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66B8C039-0E8C-45A9-868F-0EB4807501EB}"/>
            </a:ext>
          </a:extLst>
        </xdr:cNvPr>
        <xdr:cNvSpPr txBox="1"/>
      </xdr:nvSpPr>
      <xdr:spPr>
        <a:xfrm>
          <a:off x="4673600" y="1858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132080</xdr:rowOff>
    </xdr:from>
    <xdr:to>
      <xdr:col>20</xdr:col>
      <xdr:colOff>38100</xdr:colOff>
      <xdr:row>109</xdr:row>
      <xdr:rowOff>62230</xdr:rowOff>
    </xdr:to>
    <xdr:sp macro="" textlink="">
      <xdr:nvSpPr>
        <xdr:cNvPr id="412" name="楕円 411">
          <a:extLst>
            <a:ext uri="{FF2B5EF4-FFF2-40B4-BE49-F238E27FC236}">
              <a16:creationId xmlns:a16="http://schemas.microsoft.com/office/drawing/2014/main" id="{CFE2514D-F000-4036-B4E6-45C9FA3632AA}"/>
            </a:ext>
          </a:extLst>
        </xdr:cNvPr>
        <xdr:cNvSpPr/>
      </xdr:nvSpPr>
      <xdr:spPr>
        <a:xfrm>
          <a:off x="3746500" y="186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11430</xdr:rowOff>
    </xdr:from>
    <xdr:to>
      <xdr:col>24</xdr:col>
      <xdr:colOff>63500</xdr:colOff>
      <xdr:row>109</xdr:row>
      <xdr:rowOff>34289</xdr:rowOff>
    </xdr:to>
    <xdr:cxnSp macro="">
      <xdr:nvCxnSpPr>
        <xdr:cNvPr id="413" name="直線コネクタ 412">
          <a:extLst>
            <a:ext uri="{FF2B5EF4-FFF2-40B4-BE49-F238E27FC236}">
              <a16:creationId xmlns:a16="http://schemas.microsoft.com/office/drawing/2014/main" id="{2AD818FA-0B0A-456B-8F6E-476A2401B0CB}"/>
            </a:ext>
          </a:extLst>
        </xdr:cNvPr>
        <xdr:cNvCxnSpPr/>
      </xdr:nvCxnSpPr>
      <xdr:spPr>
        <a:xfrm>
          <a:off x="3797300" y="18699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105411</xdr:rowOff>
    </xdr:from>
    <xdr:to>
      <xdr:col>15</xdr:col>
      <xdr:colOff>101600</xdr:colOff>
      <xdr:row>109</xdr:row>
      <xdr:rowOff>35561</xdr:rowOff>
    </xdr:to>
    <xdr:sp macro="" textlink="">
      <xdr:nvSpPr>
        <xdr:cNvPr id="414" name="楕円 413">
          <a:extLst>
            <a:ext uri="{FF2B5EF4-FFF2-40B4-BE49-F238E27FC236}">
              <a16:creationId xmlns:a16="http://schemas.microsoft.com/office/drawing/2014/main" id="{A0DBB89E-8882-4229-BCB4-FE10DB8952CD}"/>
            </a:ext>
          </a:extLst>
        </xdr:cNvPr>
        <xdr:cNvSpPr/>
      </xdr:nvSpPr>
      <xdr:spPr>
        <a:xfrm>
          <a:off x="2857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156211</xdr:rowOff>
    </xdr:from>
    <xdr:to>
      <xdr:col>19</xdr:col>
      <xdr:colOff>177800</xdr:colOff>
      <xdr:row>109</xdr:row>
      <xdr:rowOff>11430</xdr:rowOff>
    </xdr:to>
    <xdr:cxnSp macro="">
      <xdr:nvCxnSpPr>
        <xdr:cNvPr id="415" name="直線コネクタ 414">
          <a:extLst>
            <a:ext uri="{FF2B5EF4-FFF2-40B4-BE49-F238E27FC236}">
              <a16:creationId xmlns:a16="http://schemas.microsoft.com/office/drawing/2014/main" id="{B858E730-B6C0-4E89-8608-7D73F3FCE2B7}"/>
            </a:ext>
          </a:extLst>
        </xdr:cNvPr>
        <xdr:cNvCxnSpPr/>
      </xdr:nvCxnSpPr>
      <xdr:spPr>
        <a:xfrm>
          <a:off x="2908300" y="18672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80645</xdr:rowOff>
    </xdr:from>
    <xdr:to>
      <xdr:col>10</xdr:col>
      <xdr:colOff>165100</xdr:colOff>
      <xdr:row>109</xdr:row>
      <xdr:rowOff>10795</xdr:rowOff>
    </xdr:to>
    <xdr:sp macro="" textlink="">
      <xdr:nvSpPr>
        <xdr:cNvPr id="416" name="楕円 415">
          <a:extLst>
            <a:ext uri="{FF2B5EF4-FFF2-40B4-BE49-F238E27FC236}">
              <a16:creationId xmlns:a16="http://schemas.microsoft.com/office/drawing/2014/main" id="{F4B40EF4-361C-424E-8D9F-44AD477EABC2}"/>
            </a:ext>
          </a:extLst>
        </xdr:cNvPr>
        <xdr:cNvSpPr/>
      </xdr:nvSpPr>
      <xdr:spPr>
        <a:xfrm>
          <a:off x="1968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131445</xdr:rowOff>
    </xdr:from>
    <xdr:to>
      <xdr:col>15</xdr:col>
      <xdr:colOff>50800</xdr:colOff>
      <xdr:row>108</xdr:row>
      <xdr:rowOff>156211</xdr:rowOff>
    </xdr:to>
    <xdr:cxnSp macro="">
      <xdr:nvCxnSpPr>
        <xdr:cNvPr id="417" name="直線コネクタ 416">
          <a:extLst>
            <a:ext uri="{FF2B5EF4-FFF2-40B4-BE49-F238E27FC236}">
              <a16:creationId xmlns:a16="http://schemas.microsoft.com/office/drawing/2014/main" id="{A625E39D-A9FD-47C2-8D8B-3172076A2DAB}"/>
            </a:ext>
          </a:extLst>
        </xdr:cNvPr>
        <xdr:cNvCxnSpPr/>
      </xdr:nvCxnSpPr>
      <xdr:spPr>
        <a:xfrm>
          <a:off x="2019300" y="186480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78739</xdr:rowOff>
    </xdr:from>
    <xdr:to>
      <xdr:col>6</xdr:col>
      <xdr:colOff>38100</xdr:colOff>
      <xdr:row>109</xdr:row>
      <xdr:rowOff>8889</xdr:rowOff>
    </xdr:to>
    <xdr:sp macro="" textlink="">
      <xdr:nvSpPr>
        <xdr:cNvPr id="418" name="楕円 417">
          <a:extLst>
            <a:ext uri="{FF2B5EF4-FFF2-40B4-BE49-F238E27FC236}">
              <a16:creationId xmlns:a16="http://schemas.microsoft.com/office/drawing/2014/main" id="{418BC455-71D6-405D-AD74-134A372520EC}"/>
            </a:ext>
          </a:extLst>
        </xdr:cNvPr>
        <xdr:cNvSpPr/>
      </xdr:nvSpPr>
      <xdr:spPr>
        <a:xfrm>
          <a:off x="1079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129539</xdr:rowOff>
    </xdr:from>
    <xdr:to>
      <xdr:col>10</xdr:col>
      <xdr:colOff>114300</xdr:colOff>
      <xdr:row>108</xdr:row>
      <xdr:rowOff>131445</xdr:rowOff>
    </xdr:to>
    <xdr:cxnSp macro="">
      <xdr:nvCxnSpPr>
        <xdr:cNvPr id="419" name="直線コネクタ 418">
          <a:extLst>
            <a:ext uri="{FF2B5EF4-FFF2-40B4-BE49-F238E27FC236}">
              <a16:creationId xmlns:a16="http://schemas.microsoft.com/office/drawing/2014/main" id="{F2C111CB-02CD-449C-AD7A-A517ACC5CADA}"/>
            </a:ext>
          </a:extLst>
        </xdr:cNvPr>
        <xdr:cNvCxnSpPr/>
      </xdr:nvCxnSpPr>
      <xdr:spPr>
        <a:xfrm>
          <a:off x="1130300" y="186461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126382</xdr:rowOff>
    </xdr:from>
    <xdr:ext cx="405111" cy="259045"/>
    <xdr:sp macro="" textlink="">
      <xdr:nvSpPr>
        <xdr:cNvPr id="420" name="n_1aveValue【港湾・漁港】&#10;有形固定資産減価償却率">
          <a:extLst>
            <a:ext uri="{FF2B5EF4-FFF2-40B4-BE49-F238E27FC236}">
              <a16:creationId xmlns:a16="http://schemas.microsoft.com/office/drawing/2014/main" id="{68B13DF3-3001-4080-9FB5-DFC22B28B812}"/>
            </a:ext>
          </a:extLst>
        </xdr:cNvPr>
        <xdr:cNvSpPr txBox="1"/>
      </xdr:nvSpPr>
      <xdr:spPr>
        <a:xfrm>
          <a:off x="3582044" y="1812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109238</xdr:rowOff>
    </xdr:from>
    <xdr:ext cx="405111" cy="259045"/>
    <xdr:sp macro="" textlink="">
      <xdr:nvSpPr>
        <xdr:cNvPr id="421" name="n_2aveValue【港湾・漁港】&#10;有形固定資産減価償却率">
          <a:extLst>
            <a:ext uri="{FF2B5EF4-FFF2-40B4-BE49-F238E27FC236}">
              <a16:creationId xmlns:a16="http://schemas.microsoft.com/office/drawing/2014/main" id="{5F80AD9D-4137-49C8-B106-009ECEAA003B}"/>
            </a:ext>
          </a:extLst>
        </xdr:cNvPr>
        <xdr:cNvSpPr txBox="1"/>
      </xdr:nvSpPr>
      <xdr:spPr>
        <a:xfrm>
          <a:off x="27057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71138</xdr:rowOff>
    </xdr:from>
    <xdr:ext cx="405111" cy="259045"/>
    <xdr:sp macro="" textlink="">
      <xdr:nvSpPr>
        <xdr:cNvPr id="422" name="n_3aveValue【港湾・漁港】&#10;有形固定資産減価償却率">
          <a:extLst>
            <a:ext uri="{FF2B5EF4-FFF2-40B4-BE49-F238E27FC236}">
              <a16:creationId xmlns:a16="http://schemas.microsoft.com/office/drawing/2014/main" id="{52EC140F-EB08-413E-9AE9-0E7FAC770323}"/>
            </a:ext>
          </a:extLst>
        </xdr:cNvPr>
        <xdr:cNvSpPr txBox="1"/>
      </xdr:nvSpPr>
      <xdr:spPr>
        <a:xfrm>
          <a:off x="18167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48277</xdr:rowOff>
    </xdr:from>
    <xdr:ext cx="405111" cy="259045"/>
    <xdr:sp macro="" textlink="">
      <xdr:nvSpPr>
        <xdr:cNvPr id="423" name="n_4aveValue【港湾・漁港】&#10;有形固定資産減価償却率">
          <a:extLst>
            <a:ext uri="{FF2B5EF4-FFF2-40B4-BE49-F238E27FC236}">
              <a16:creationId xmlns:a16="http://schemas.microsoft.com/office/drawing/2014/main" id="{50E0A64D-7E7B-4880-9F7C-F717945DB4C8}"/>
            </a:ext>
          </a:extLst>
        </xdr:cNvPr>
        <xdr:cNvSpPr txBox="1"/>
      </xdr:nvSpPr>
      <xdr:spPr>
        <a:xfrm>
          <a:off x="927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53357</xdr:rowOff>
    </xdr:from>
    <xdr:ext cx="405111" cy="259045"/>
    <xdr:sp macro="" textlink="">
      <xdr:nvSpPr>
        <xdr:cNvPr id="424" name="n_1mainValue【港湾・漁港】&#10;有形固定資産減価償却率">
          <a:extLst>
            <a:ext uri="{FF2B5EF4-FFF2-40B4-BE49-F238E27FC236}">
              <a16:creationId xmlns:a16="http://schemas.microsoft.com/office/drawing/2014/main" id="{B2076D5B-A730-4C7F-A667-7F595860A62F}"/>
            </a:ext>
          </a:extLst>
        </xdr:cNvPr>
        <xdr:cNvSpPr txBox="1"/>
      </xdr:nvSpPr>
      <xdr:spPr>
        <a:xfrm>
          <a:off x="3582044" y="187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26688</xdr:rowOff>
    </xdr:from>
    <xdr:ext cx="405111" cy="259045"/>
    <xdr:sp macro="" textlink="">
      <xdr:nvSpPr>
        <xdr:cNvPr id="425" name="n_2mainValue【港湾・漁港】&#10;有形固定資産減価償却率">
          <a:extLst>
            <a:ext uri="{FF2B5EF4-FFF2-40B4-BE49-F238E27FC236}">
              <a16:creationId xmlns:a16="http://schemas.microsoft.com/office/drawing/2014/main" id="{D511AFA0-89F3-41F9-B4FE-09D0972FEEB4}"/>
            </a:ext>
          </a:extLst>
        </xdr:cNvPr>
        <xdr:cNvSpPr txBox="1"/>
      </xdr:nvSpPr>
      <xdr:spPr>
        <a:xfrm>
          <a:off x="27057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1922</xdr:rowOff>
    </xdr:from>
    <xdr:ext cx="405111" cy="259045"/>
    <xdr:sp macro="" textlink="">
      <xdr:nvSpPr>
        <xdr:cNvPr id="426" name="n_3mainValue【港湾・漁港】&#10;有形固定資産減価償却率">
          <a:extLst>
            <a:ext uri="{FF2B5EF4-FFF2-40B4-BE49-F238E27FC236}">
              <a16:creationId xmlns:a16="http://schemas.microsoft.com/office/drawing/2014/main" id="{7A19B413-F9F2-4391-AE9B-3E7045599AA1}"/>
            </a:ext>
          </a:extLst>
        </xdr:cNvPr>
        <xdr:cNvSpPr txBox="1"/>
      </xdr:nvSpPr>
      <xdr:spPr>
        <a:xfrm>
          <a:off x="1816744" y="186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16</xdr:rowOff>
    </xdr:from>
    <xdr:ext cx="405111" cy="259045"/>
    <xdr:sp macro="" textlink="">
      <xdr:nvSpPr>
        <xdr:cNvPr id="427" name="n_4mainValue【港湾・漁港】&#10;有形固定資産減価償却率">
          <a:extLst>
            <a:ext uri="{FF2B5EF4-FFF2-40B4-BE49-F238E27FC236}">
              <a16:creationId xmlns:a16="http://schemas.microsoft.com/office/drawing/2014/main" id="{E6190902-DADF-4E95-B123-D0A2F1F1A7A0}"/>
            </a:ext>
          </a:extLst>
        </xdr:cNvPr>
        <xdr:cNvSpPr txBox="1"/>
      </xdr:nvSpPr>
      <xdr:spPr>
        <a:xfrm>
          <a:off x="927744"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60A26942-6497-495F-9553-95FBA10324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A6539F4C-F138-4FEF-AFB8-769631DFA3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14F51BC6-2E42-499E-A431-AB316CCF31A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D8D441C0-A071-4517-9DBF-84BE81F3F2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9238B730-6442-4F29-80F7-537775C9F60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78501FAD-22DA-413D-8FBC-AB34F169C53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71C5C8C4-0C76-41E8-BB0A-14798F4DFEF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391B40FE-7C44-48CD-95B9-E4D9C87A28C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4744390D-5FF6-464C-9A2C-250E98CDB40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52C7C6FA-5CF6-4AFF-B960-79D1BCFEC6C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EBBC3772-C4D8-4FCB-98BF-EEA791827B9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271F2710-C499-4038-B64C-3B9C375960B4}"/>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D378F569-8F64-4C66-8366-85DAD594D7D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9BA0A2AB-0103-41DE-A08D-16BC505789BF}"/>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761DEDFE-5646-45C6-A4AD-00A69F9F80A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23FBD617-DD96-49C3-B88B-32CD5AC82E5E}"/>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915F8AC3-9754-4E1F-AC59-A27894244FB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DE8D3896-D55A-42EE-8B31-D13414D32BC1}"/>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1C6BF485-1569-4E4D-88E5-A8231017F6A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07D7ECB3-ADDF-4B4A-B85D-A1023991B33F}"/>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550103C7-EB61-4049-81CF-3CB61AE6AFA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9" name="直線コネクタ 448">
          <a:extLst>
            <a:ext uri="{FF2B5EF4-FFF2-40B4-BE49-F238E27FC236}">
              <a16:creationId xmlns:a16="http://schemas.microsoft.com/office/drawing/2014/main" id="{6EF24AA0-8795-47C2-AB32-930D7A39F9E1}"/>
            </a:ext>
          </a:extLst>
        </xdr:cNvPr>
        <xdr:cNvCxnSpPr/>
      </xdr:nvCxnSpPr>
      <xdr:spPr>
        <a:xfrm flipV="1">
          <a:off x="10476865" y="17120470"/>
          <a:ext cx="0" cy="147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2BA6D723-631B-48D3-88D9-62B8D2085833}"/>
            </a:ext>
          </a:extLst>
        </xdr:cNvPr>
        <xdr:cNvSpPr txBox="1"/>
      </xdr:nvSpPr>
      <xdr:spPr>
        <a:xfrm>
          <a:off x="10515600" y="1859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51" name="直線コネクタ 450">
          <a:extLst>
            <a:ext uri="{FF2B5EF4-FFF2-40B4-BE49-F238E27FC236}">
              <a16:creationId xmlns:a16="http://schemas.microsoft.com/office/drawing/2014/main" id="{CD2BE4DE-EADC-4D7C-B748-1B3BC8C91CB6}"/>
            </a:ext>
          </a:extLst>
        </xdr:cNvPr>
        <xdr:cNvCxnSpPr/>
      </xdr:nvCxnSpPr>
      <xdr:spPr>
        <a:xfrm>
          <a:off x="10388600" y="1859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F16A55BC-594A-42EF-A496-0DC4D4D7BD1B}"/>
            </a:ext>
          </a:extLst>
        </xdr:cNvPr>
        <xdr:cNvSpPr txBox="1"/>
      </xdr:nvSpPr>
      <xdr:spPr>
        <a:xfrm>
          <a:off x="10515600" y="1689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53" name="直線コネクタ 452">
          <a:extLst>
            <a:ext uri="{FF2B5EF4-FFF2-40B4-BE49-F238E27FC236}">
              <a16:creationId xmlns:a16="http://schemas.microsoft.com/office/drawing/2014/main" id="{4C309948-F405-4D30-AEDD-DECC8130D051}"/>
            </a:ext>
          </a:extLst>
        </xdr:cNvPr>
        <xdr:cNvCxnSpPr/>
      </xdr:nvCxnSpPr>
      <xdr:spPr>
        <a:xfrm>
          <a:off x="10388600" y="171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38154</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5BA12C3B-E8D3-473C-969E-47002895A65E}"/>
            </a:ext>
          </a:extLst>
        </xdr:cNvPr>
        <xdr:cNvSpPr txBox="1"/>
      </xdr:nvSpPr>
      <xdr:spPr>
        <a:xfrm>
          <a:off x="10515600" y="1786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55" name="フローチャート: 判断 454">
          <a:extLst>
            <a:ext uri="{FF2B5EF4-FFF2-40B4-BE49-F238E27FC236}">
              <a16:creationId xmlns:a16="http://schemas.microsoft.com/office/drawing/2014/main" id="{CC8A3AE3-CA5D-4A21-ACA7-BF06B8112996}"/>
            </a:ext>
          </a:extLst>
        </xdr:cNvPr>
        <xdr:cNvSpPr/>
      </xdr:nvSpPr>
      <xdr:spPr>
        <a:xfrm>
          <a:off x="104267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6" name="フローチャート: 判断 455">
          <a:extLst>
            <a:ext uri="{FF2B5EF4-FFF2-40B4-BE49-F238E27FC236}">
              <a16:creationId xmlns:a16="http://schemas.microsoft.com/office/drawing/2014/main" id="{0CA4CEEE-4CBD-4CD5-ADDF-0896D89F42C6}"/>
            </a:ext>
          </a:extLst>
        </xdr:cNvPr>
        <xdr:cNvSpPr/>
      </xdr:nvSpPr>
      <xdr:spPr>
        <a:xfrm>
          <a:off x="9588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7" name="フローチャート: 判断 456">
          <a:extLst>
            <a:ext uri="{FF2B5EF4-FFF2-40B4-BE49-F238E27FC236}">
              <a16:creationId xmlns:a16="http://schemas.microsoft.com/office/drawing/2014/main" id="{83ED2ADE-F6B0-4EFF-B61F-A52E2CE4DF0A}"/>
            </a:ext>
          </a:extLst>
        </xdr:cNvPr>
        <xdr:cNvSpPr/>
      </xdr:nvSpPr>
      <xdr:spPr>
        <a:xfrm>
          <a:off x="8699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8" name="フローチャート: 判断 457">
          <a:extLst>
            <a:ext uri="{FF2B5EF4-FFF2-40B4-BE49-F238E27FC236}">
              <a16:creationId xmlns:a16="http://schemas.microsoft.com/office/drawing/2014/main" id="{D0186686-2D70-46E5-B05F-6D2265EA32D2}"/>
            </a:ext>
          </a:extLst>
        </xdr:cNvPr>
        <xdr:cNvSpPr/>
      </xdr:nvSpPr>
      <xdr:spPr>
        <a:xfrm>
          <a:off x="7810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9" name="フローチャート: 判断 458">
          <a:extLst>
            <a:ext uri="{FF2B5EF4-FFF2-40B4-BE49-F238E27FC236}">
              <a16:creationId xmlns:a16="http://schemas.microsoft.com/office/drawing/2014/main" id="{C745B51B-8DD8-4897-BD11-8CE1AAF16C0C}"/>
            </a:ext>
          </a:extLst>
        </xdr:cNvPr>
        <xdr:cNvSpPr/>
      </xdr:nvSpPr>
      <xdr:spPr>
        <a:xfrm>
          <a:off x="6921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B56BC14A-CCF7-4A64-BAD1-38FF2B335A8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5944D6CF-4D90-4B28-8394-9115C6403CA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F1B9A59A-652B-4EBF-AFB0-3EB6DE72D3A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F1AB79C2-661E-4E56-9A1B-945C554F6F7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31F120F6-6CF3-41FA-86A8-1C92BFBA010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59206</xdr:rowOff>
    </xdr:from>
    <xdr:to>
      <xdr:col>55</xdr:col>
      <xdr:colOff>50800</xdr:colOff>
      <xdr:row>101</xdr:row>
      <xdr:rowOff>160806</xdr:rowOff>
    </xdr:to>
    <xdr:sp macro="" textlink="">
      <xdr:nvSpPr>
        <xdr:cNvPr id="465" name="楕円 464">
          <a:extLst>
            <a:ext uri="{FF2B5EF4-FFF2-40B4-BE49-F238E27FC236}">
              <a16:creationId xmlns:a16="http://schemas.microsoft.com/office/drawing/2014/main" id="{17492F98-5839-45F1-B627-E0B17851DC35}"/>
            </a:ext>
          </a:extLst>
        </xdr:cNvPr>
        <xdr:cNvSpPr/>
      </xdr:nvSpPr>
      <xdr:spPr>
        <a:xfrm>
          <a:off x="10426700" y="173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82083</xdr:rowOff>
    </xdr:from>
    <xdr:ext cx="599010" cy="259045"/>
    <xdr:sp macro="" textlink="">
      <xdr:nvSpPr>
        <xdr:cNvPr id="466" name="【港湾・漁港】&#10;一人当たり有形固定資産（償却資産）額該当値テキスト">
          <a:extLst>
            <a:ext uri="{FF2B5EF4-FFF2-40B4-BE49-F238E27FC236}">
              <a16:creationId xmlns:a16="http://schemas.microsoft.com/office/drawing/2014/main" id="{9B4C31CB-4A22-4175-B269-23F0273F71E3}"/>
            </a:ext>
          </a:extLst>
        </xdr:cNvPr>
        <xdr:cNvSpPr txBox="1"/>
      </xdr:nvSpPr>
      <xdr:spPr>
        <a:xfrm>
          <a:off x="10515600" y="1722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62196</xdr:rowOff>
    </xdr:from>
    <xdr:to>
      <xdr:col>50</xdr:col>
      <xdr:colOff>165100</xdr:colOff>
      <xdr:row>101</xdr:row>
      <xdr:rowOff>163796</xdr:rowOff>
    </xdr:to>
    <xdr:sp macro="" textlink="">
      <xdr:nvSpPr>
        <xdr:cNvPr id="467" name="楕円 466">
          <a:extLst>
            <a:ext uri="{FF2B5EF4-FFF2-40B4-BE49-F238E27FC236}">
              <a16:creationId xmlns:a16="http://schemas.microsoft.com/office/drawing/2014/main" id="{010B8074-6B38-4EF0-BFD6-E5AA18BA3E50}"/>
            </a:ext>
          </a:extLst>
        </xdr:cNvPr>
        <xdr:cNvSpPr/>
      </xdr:nvSpPr>
      <xdr:spPr>
        <a:xfrm>
          <a:off x="9588500" y="1737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110006</xdr:rowOff>
    </xdr:from>
    <xdr:to>
      <xdr:col>55</xdr:col>
      <xdr:colOff>0</xdr:colOff>
      <xdr:row>101</xdr:row>
      <xdr:rowOff>112996</xdr:rowOff>
    </xdr:to>
    <xdr:cxnSp macro="">
      <xdr:nvCxnSpPr>
        <xdr:cNvPr id="468" name="直線コネクタ 467">
          <a:extLst>
            <a:ext uri="{FF2B5EF4-FFF2-40B4-BE49-F238E27FC236}">
              <a16:creationId xmlns:a16="http://schemas.microsoft.com/office/drawing/2014/main" id="{9D05449C-E2EA-4FE9-9790-0BE60FAAC5C9}"/>
            </a:ext>
          </a:extLst>
        </xdr:cNvPr>
        <xdr:cNvCxnSpPr/>
      </xdr:nvCxnSpPr>
      <xdr:spPr>
        <a:xfrm flipV="1">
          <a:off x="9639300" y="17426456"/>
          <a:ext cx="8382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58300</xdr:rowOff>
    </xdr:from>
    <xdr:to>
      <xdr:col>46</xdr:col>
      <xdr:colOff>38100</xdr:colOff>
      <xdr:row>101</xdr:row>
      <xdr:rowOff>159900</xdr:rowOff>
    </xdr:to>
    <xdr:sp macro="" textlink="">
      <xdr:nvSpPr>
        <xdr:cNvPr id="469" name="楕円 468">
          <a:extLst>
            <a:ext uri="{FF2B5EF4-FFF2-40B4-BE49-F238E27FC236}">
              <a16:creationId xmlns:a16="http://schemas.microsoft.com/office/drawing/2014/main" id="{436C410B-323F-42FD-BD96-34875F8C6DDE}"/>
            </a:ext>
          </a:extLst>
        </xdr:cNvPr>
        <xdr:cNvSpPr/>
      </xdr:nvSpPr>
      <xdr:spPr>
        <a:xfrm>
          <a:off x="8699500" y="173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109100</xdr:rowOff>
    </xdr:from>
    <xdr:to>
      <xdr:col>50</xdr:col>
      <xdr:colOff>114300</xdr:colOff>
      <xdr:row>101</xdr:row>
      <xdr:rowOff>112996</xdr:rowOff>
    </xdr:to>
    <xdr:cxnSp macro="">
      <xdr:nvCxnSpPr>
        <xdr:cNvPr id="470" name="直線コネクタ 469">
          <a:extLst>
            <a:ext uri="{FF2B5EF4-FFF2-40B4-BE49-F238E27FC236}">
              <a16:creationId xmlns:a16="http://schemas.microsoft.com/office/drawing/2014/main" id="{C716296F-421F-47BB-A300-F05D4772393F}"/>
            </a:ext>
          </a:extLst>
        </xdr:cNvPr>
        <xdr:cNvCxnSpPr/>
      </xdr:nvCxnSpPr>
      <xdr:spPr>
        <a:xfrm>
          <a:off x="8750300" y="17425550"/>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51972</xdr:rowOff>
    </xdr:from>
    <xdr:to>
      <xdr:col>41</xdr:col>
      <xdr:colOff>101600</xdr:colOff>
      <xdr:row>101</xdr:row>
      <xdr:rowOff>153572</xdr:rowOff>
    </xdr:to>
    <xdr:sp macro="" textlink="">
      <xdr:nvSpPr>
        <xdr:cNvPr id="471" name="楕円 470">
          <a:extLst>
            <a:ext uri="{FF2B5EF4-FFF2-40B4-BE49-F238E27FC236}">
              <a16:creationId xmlns:a16="http://schemas.microsoft.com/office/drawing/2014/main" id="{CBA8CD1C-9868-4436-A419-85B04C989A1A}"/>
            </a:ext>
          </a:extLst>
        </xdr:cNvPr>
        <xdr:cNvSpPr/>
      </xdr:nvSpPr>
      <xdr:spPr>
        <a:xfrm>
          <a:off x="7810500" y="173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102772</xdr:rowOff>
    </xdr:from>
    <xdr:to>
      <xdr:col>45</xdr:col>
      <xdr:colOff>177800</xdr:colOff>
      <xdr:row>101</xdr:row>
      <xdr:rowOff>109100</xdr:rowOff>
    </xdr:to>
    <xdr:cxnSp macro="">
      <xdr:nvCxnSpPr>
        <xdr:cNvPr id="472" name="直線コネクタ 471">
          <a:extLst>
            <a:ext uri="{FF2B5EF4-FFF2-40B4-BE49-F238E27FC236}">
              <a16:creationId xmlns:a16="http://schemas.microsoft.com/office/drawing/2014/main" id="{2B30959A-A0DE-4526-BE6E-B8E65A9D1318}"/>
            </a:ext>
          </a:extLst>
        </xdr:cNvPr>
        <xdr:cNvCxnSpPr/>
      </xdr:nvCxnSpPr>
      <xdr:spPr>
        <a:xfrm>
          <a:off x="7861300" y="17419222"/>
          <a:ext cx="8890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48416</xdr:rowOff>
    </xdr:from>
    <xdr:to>
      <xdr:col>36</xdr:col>
      <xdr:colOff>165100</xdr:colOff>
      <xdr:row>101</xdr:row>
      <xdr:rowOff>150016</xdr:rowOff>
    </xdr:to>
    <xdr:sp macro="" textlink="">
      <xdr:nvSpPr>
        <xdr:cNvPr id="473" name="楕円 472">
          <a:extLst>
            <a:ext uri="{FF2B5EF4-FFF2-40B4-BE49-F238E27FC236}">
              <a16:creationId xmlns:a16="http://schemas.microsoft.com/office/drawing/2014/main" id="{66CDF71B-291A-46D4-8E7E-FA322DB184C5}"/>
            </a:ext>
          </a:extLst>
        </xdr:cNvPr>
        <xdr:cNvSpPr/>
      </xdr:nvSpPr>
      <xdr:spPr>
        <a:xfrm>
          <a:off x="6921500" y="173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99216</xdr:rowOff>
    </xdr:from>
    <xdr:to>
      <xdr:col>41</xdr:col>
      <xdr:colOff>50800</xdr:colOff>
      <xdr:row>101</xdr:row>
      <xdr:rowOff>102772</xdr:rowOff>
    </xdr:to>
    <xdr:cxnSp macro="">
      <xdr:nvCxnSpPr>
        <xdr:cNvPr id="474" name="直線コネクタ 473">
          <a:extLst>
            <a:ext uri="{FF2B5EF4-FFF2-40B4-BE49-F238E27FC236}">
              <a16:creationId xmlns:a16="http://schemas.microsoft.com/office/drawing/2014/main" id="{25188996-A1A3-4578-8642-E3CCEFB76B12}"/>
            </a:ext>
          </a:extLst>
        </xdr:cNvPr>
        <xdr:cNvCxnSpPr/>
      </xdr:nvCxnSpPr>
      <xdr:spPr>
        <a:xfrm>
          <a:off x="6972300" y="17415666"/>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154274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FC54D908-0FD3-4CDD-977B-7D2D0DE7C4FF}"/>
            </a:ext>
          </a:extLst>
        </xdr:cNvPr>
        <xdr:cNvSpPr txBox="1"/>
      </xdr:nvSpPr>
      <xdr:spPr>
        <a:xfrm>
          <a:off x="9359411" y="179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152299</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C3043D1A-2E6A-43D2-A01B-60965B1D5319}"/>
            </a:ext>
          </a:extLst>
        </xdr:cNvPr>
        <xdr:cNvSpPr txBox="1"/>
      </xdr:nvSpPr>
      <xdr:spPr>
        <a:xfrm>
          <a:off x="8483111" y="179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162000</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D5C78B19-9AF4-4C42-B56C-CEA700184AEF}"/>
            </a:ext>
          </a:extLst>
        </xdr:cNvPr>
        <xdr:cNvSpPr txBox="1"/>
      </xdr:nvSpPr>
      <xdr:spPr>
        <a:xfrm>
          <a:off x="7594111" y="1799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165657</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3B4A7893-EC08-40D4-8381-A72F8D5185F9}"/>
            </a:ext>
          </a:extLst>
        </xdr:cNvPr>
        <xdr:cNvSpPr txBox="1"/>
      </xdr:nvSpPr>
      <xdr:spPr>
        <a:xfrm>
          <a:off x="6705111" y="1799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8873</xdr:rowOff>
    </xdr:from>
    <xdr:ext cx="599010" cy="259045"/>
    <xdr:sp macro="" textlink="">
      <xdr:nvSpPr>
        <xdr:cNvPr id="479" name="n_1mainValue【港湾・漁港】&#10;一人当たり有形固定資産（償却資産）額">
          <a:extLst>
            <a:ext uri="{FF2B5EF4-FFF2-40B4-BE49-F238E27FC236}">
              <a16:creationId xmlns:a16="http://schemas.microsoft.com/office/drawing/2014/main" id="{C14DACEF-F1E1-41E7-B0F7-C80BC4ABDF2C}"/>
            </a:ext>
          </a:extLst>
        </xdr:cNvPr>
        <xdr:cNvSpPr txBox="1"/>
      </xdr:nvSpPr>
      <xdr:spPr>
        <a:xfrm>
          <a:off x="9327095" y="1715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4977</xdr:rowOff>
    </xdr:from>
    <xdr:ext cx="599010" cy="259045"/>
    <xdr:sp macro="" textlink="">
      <xdr:nvSpPr>
        <xdr:cNvPr id="480" name="n_2mainValue【港湾・漁港】&#10;一人当たり有形固定資産（償却資産）額">
          <a:extLst>
            <a:ext uri="{FF2B5EF4-FFF2-40B4-BE49-F238E27FC236}">
              <a16:creationId xmlns:a16="http://schemas.microsoft.com/office/drawing/2014/main" id="{A723A4B5-350B-4E99-BD11-F5517E0AD73F}"/>
            </a:ext>
          </a:extLst>
        </xdr:cNvPr>
        <xdr:cNvSpPr txBox="1"/>
      </xdr:nvSpPr>
      <xdr:spPr>
        <a:xfrm>
          <a:off x="8450795" y="171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170099</xdr:rowOff>
    </xdr:from>
    <xdr:ext cx="599010" cy="259045"/>
    <xdr:sp macro="" textlink="">
      <xdr:nvSpPr>
        <xdr:cNvPr id="481" name="n_3mainValue【港湾・漁港】&#10;一人当たり有形固定資産（償却資産）額">
          <a:extLst>
            <a:ext uri="{FF2B5EF4-FFF2-40B4-BE49-F238E27FC236}">
              <a16:creationId xmlns:a16="http://schemas.microsoft.com/office/drawing/2014/main" id="{F62A5709-D3FA-4289-91F4-6D231D5ABD65}"/>
            </a:ext>
          </a:extLst>
        </xdr:cNvPr>
        <xdr:cNvSpPr txBox="1"/>
      </xdr:nvSpPr>
      <xdr:spPr>
        <a:xfrm>
          <a:off x="7561795" y="1714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166543</xdr:rowOff>
    </xdr:from>
    <xdr:ext cx="599010" cy="259045"/>
    <xdr:sp macro="" textlink="">
      <xdr:nvSpPr>
        <xdr:cNvPr id="482" name="n_4mainValue【港湾・漁港】&#10;一人当たり有形固定資産（償却資産）額">
          <a:extLst>
            <a:ext uri="{FF2B5EF4-FFF2-40B4-BE49-F238E27FC236}">
              <a16:creationId xmlns:a16="http://schemas.microsoft.com/office/drawing/2014/main" id="{48007E08-33A1-46CD-A962-DF09C60DB734}"/>
            </a:ext>
          </a:extLst>
        </xdr:cNvPr>
        <xdr:cNvSpPr txBox="1"/>
      </xdr:nvSpPr>
      <xdr:spPr>
        <a:xfrm>
          <a:off x="6672795" y="1714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79DF8ADB-B8BA-4836-A881-2778A47F50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D4263545-96D9-4443-B068-6A16E82FECC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049B1408-E4E3-4AED-998A-42A6EA2973E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28B68178-CC08-431C-929E-D097E76898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CE20D96E-4DC8-4141-9F06-70F455C02D2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989A4A1E-CB38-440D-806B-D4425B132B9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88D3DF32-C425-4ADB-9988-0D70C39A18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8D19FA1B-4FD2-44C6-BC4E-8142B4A72FF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8EC15739-F5F9-4FE9-B1A0-5FBF3BCB94C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7ABC4405-63B4-48B5-A390-6937718141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8C2547A8-3F3E-442B-B946-D6279F1FAC2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0015055C-4E5E-48E1-8249-53F0B592C9E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2D392B6A-B62C-4FC0-8915-E7B928D31F83}"/>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87255F1D-5D0A-4091-9EE5-1DFB070F4A1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B0E140B9-2264-4280-9296-6249E62E9A9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D62EA8CB-9901-4C83-A049-602621C4355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E3D19089-E3E9-4662-BB34-BAC35E084A8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A0B7D8B5-7256-4809-B3D1-33D106325D4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1BB7A243-9DC4-45B4-8DCB-1EC612BF4A9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C0F066F1-08B2-4E50-BAEF-8EE61B2B7C8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86FFECAD-0BE2-4A24-BB05-2A127A6E579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E497CAEA-A6E9-4885-8066-419F6B3296D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3536B4F9-AC02-44A5-AE66-071FC4111BC1}"/>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7E13B682-5EF1-48CF-8F7D-DE0DFC6614D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838BE93D-C34A-45DE-9309-F2AC14C166E5}"/>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6535CDDF-F646-479F-9352-B25B49176F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9" name="直線コネクタ 508">
          <a:extLst>
            <a:ext uri="{FF2B5EF4-FFF2-40B4-BE49-F238E27FC236}">
              <a16:creationId xmlns:a16="http://schemas.microsoft.com/office/drawing/2014/main" id="{A6623FC4-D0C6-4A44-8B89-626B8198A0FE}"/>
            </a:ext>
          </a:extLst>
        </xdr:cNvPr>
        <xdr:cNvCxnSpPr/>
      </xdr:nvCxnSpPr>
      <xdr:spPr>
        <a:xfrm flipV="1">
          <a:off x="16318864" y="5830389"/>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73159221-90AF-4C5E-B166-D7386B2D3A5F}"/>
            </a:ext>
          </a:extLst>
        </xdr:cNvPr>
        <xdr:cNvSpPr txBox="1"/>
      </xdr:nvSpPr>
      <xdr:spPr>
        <a:xfrm>
          <a:off x="1635760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11" name="直線コネクタ 510">
          <a:extLst>
            <a:ext uri="{FF2B5EF4-FFF2-40B4-BE49-F238E27FC236}">
              <a16:creationId xmlns:a16="http://schemas.microsoft.com/office/drawing/2014/main" id="{18256DB6-29EC-4F11-AA4B-3959C1E503AB}"/>
            </a:ext>
          </a:extLst>
        </xdr:cNvPr>
        <xdr:cNvCxnSpPr/>
      </xdr:nvCxnSpPr>
      <xdr:spPr>
        <a:xfrm>
          <a:off x="16230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AABB5334-44C2-4EBD-AD37-9BB8B98B7A33}"/>
            </a:ext>
          </a:extLst>
        </xdr:cNvPr>
        <xdr:cNvSpPr txBox="1"/>
      </xdr:nvSpPr>
      <xdr:spPr>
        <a:xfrm>
          <a:off x="16357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13" name="直線コネクタ 512">
          <a:extLst>
            <a:ext uri="{FF2B5EF4-FFF2-40B4-BE49-F238E27FC236}">
              <a16:creationId xmlns:a16="http://schemas.microsoft.com/office/drawing/2014/main" id="{E0231F86-FA0F-45E8-BE96-49500068DB5B}"/>
            </a:ext>
          </a:extLst>
        </xdr:cNvPr>
        <xdr:cNvCxnSpPr/>
      </xdr:nvCxnSpPr>
      <xdr:spPr>
        <a:xfrm>
          <a:off x="16230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4E5F73BC-DDA3-4C7E-97C6-C7CDA3C305B9}"/>
            </a:ext>
          </a:extLst>
        </xdr:cNvPr>
        <xdr:cNvSpPr txBox="1"/>
      </xdr:nvSpPr>
      <xdr:spPr>
        <a:xfrm>
          <a:off x="16357600" y="642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5" name="フローチャート: 判断 514">
          <a:extLst>
            <a:ext uri="{FF2B5EF4-FFF2-40B4-BE49-F238E27FC236}">
              <a16:creationId xmlns:a16="http://schemas.microsoft.com/office/drawing/2014/main" id="{8C6CE562-E0E5-4BE8-885D-C3D7A674302E}"/>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6" name="フローチャート: 判断 515">
          <a:extLst>
            <a:ext uri="{FF2B5EF4-FFF2-40B4-BE49-F238E27FC236}">
              <a16:creationId xmlns:a16="http://schemas.microsoft.com/office/drawing/2014/main" id="{2A79DF16-61AD-431B-A21D-5320F581CA19}"/>
            </a:ext>
          </a:extLst>
        </xdr:cNvPr>
        <xdr:cNvSpPr/>
      </xdr:nvSpPr>
      <xdr:spPr>
        <a:xfrm>
          <a:off x="15430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7" name="フローチャート: 判断 516">
          <a:extLst>
            <a:ext uri="{FF2B5EF4-FFF2-40B4-BE49-F238E27FC236}">
              <a16:creationId xmlns:a16="http://schemas.microsoft.com/office/drawing/2014/main" id="{A1278E85-9FD5-405E-9F2E-ED79C21953BF}"/>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フローチャート: 判断 517">
          <a:extLst>
            <a:ext uri="{FF2B5EF4-FFF2-40B4-BE49-F238E27FC236}">
              <a16:creationId xmlns:a16="http://schemas.microsoft.com/office/drawing/2014/main" id="{8F69BF1A-4499-4EC3-958A-7B0E11E19B8A}"/>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9" name="フローチャート: 判断 518">
          <a:extLst>
            <a:ext uri="{FF2B5EF4-FFF2-40B4-BE49-F238E27FC236}">
              <a16:creationId xmlns:a16="http://schemas.microsoft.com/office/drawing/2014/main" id="{4EEA77B4-78DA-4552-9EF6-9C1CA30EF536}"/>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40C2F476-DE93-41E1-9FC0-19FF7F220E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AD59C200-AE0C-4846-8E47-DA293DAC870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242F605-BE3A-4095-8581-180A7F6831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2FF7A00A-DAFF-494D-B5D3-EB29043350C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1EAC88A-104C-41D4-9A54-432F167D315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525" name="楕円 524">
          <a:extLst>
            <a:ext uri="{FF2B5EF4-FFF2-40B4-BE49-F238E27FC236}">
              <a16:creationId xmlns:a16="http://schemas.microsoft.com/office/drawing/2014/main" id="{F5BF79E5-1449-4698-A1C7-3ED27B1BFDF6}"/>
            </a:ext>
          </a:extLst>
        </xdr:cNvPr>
        <xdr:cNvSpPr/>
      </xdr:nvSpPr>
      <xdr:spPr>
        <a:xfrm>
          <a:off x="16268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134455</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C2FBD405-789B-4C0F-AB77-149FA7038A98}"/>
            </a:ext>
          </a:extLst>
        </xdr:cNvPr>
        <xdr:cNvSpPr txBox="1"/>
      </xdr:nvSpPr>
      <xdr:spPr>
        <a:xfrm>
          <a:off x="16357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87449</xdr:rowOff>
    </xdr:from>
    <xdr:to>
      <xdr:col>81</xdr:col>
      <xdr:colOff>101600</xdr:colOff>
      <xdr:row>39</xdr:row>
      <xdr:rowOff>17599</xdr:rowOff>
    </xdr:to>
    <xdr:sp macro="" textlink="">
      <xdr:nvSpPr>
        <xdr:cNvPr id="527" name="楕円 526">
          <a:extLst>
            <a:ext uri="{FF2B5EF4-FFF2-40B4-BE49-F238E27FC236}">
              <a16:creationId xmlns:a16="http://schemas.microsoft.com/office/drawing/2014/main" id="{ED0D350F-FBA0-48AD-B662-BE7E01BB4602}"/>
            </a:ext>
          </a:extLst>
        </xdr:cNvPr>
        <xdr:cNvSpPr/>
      </xdr:nvSpPr>
      <xdr:spPr>
        <a:xfrm>
          <a:off x="15430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39</xdr:row>
      <xdr:rowOff>35378</xdr:rowOff>
    </xdr:to>
    <xdr:cxnSp macro="">
      <xdr:nvCxnSpPr>
        <xdr:cNvPr id="528" name="直線コネクタ 527">
          <a:extLst>
            <a:ext uri="{FF2B5EF4-FFF2-40B4-BE49-F238E27FC236}">
              <a16:creationId xmlns:a16="http://schemas.microsoft.com/office/drawing/2014/main" id="{9217C97D-1D37-4AC9-B82D-C23030F387C6}"/>
            </a:ext>
          </a:extLst>
        </xdr:cNvPr>
        <xdr:cNvCxnSpPr/>
      </xdr:nvCxnSpPr>
      <xdr:spPr>
        <a:xfrm>
          <a:off x="15481300" y="665334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87449</xdr:rowOff>
    </xdr:from>
    <xdr:to>
      <xdr:col>76</xdr:col>
      <xdr:colOff>165100</xdr:colOff>
      <xdr:row>39</xdr:row>
      <xdr:rowOff>17599</xdr:rowOff>
    </xdr:to>
    <xdr:sp macro="" textlink="">
      <xdr:nvSpPr>
        <xdr:cNvPr id="529" name="楕円 528">
          <a:extLst>
            <a:ext uri="{FF2B5EF4-FFF2-40B4-BE49-F238E27FC236}">
              <a16:creationId xmlns:a16="http://schemas.microsoft.com/office/drawing/2014/main" id="{71832098-ACF7-49FF-8523-2CAE2C82479F}"/>
            </a:ext>
          </a:extLst>
        </xdr:cNvPr>
        <xdr:cNvSpPr/>
      </xdr:nvSpPr>
      <xdr:spPr>
        <a:xfrm>
          <a:off x="14541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138249</xdr:rowOff>
    </xdr:from>
    <xdr:to>
      <xdr:col>81</xdr:col>
      <xdr:colOff>50800</xdr:colOff>
      <xdr:row>38</xdr:row>
      <xdr:rowOff>138249</xdr:rowOff>
    </xdr:to>
    <xdr:cxnSp macro="">
      <xdr:nvCxnSpPr>
        <xdr:cNvPr id="530" name="直線コネクタ 529">
          <a:extLst>
            <a:ext uri="{FF2B5EF4-FFF2-40B4-BE49-F238E27FC236}">
              <a16:creationId xmlns:a16="http://schemas.microsoft.com/office/drawing/2014/main" id="{7AD98464-84DE-4D73-AA69-AC6B9E1BAC61}"/>
            </a:ext>
          </a:extLst>
        </xdr:cNvPr>
        <xdr:cNvCxnSpPr/>
      </xdr:nvCxnSpPr>
      <xdr:spPr>
        <a:xfrm>
          <a:off x="14592300" y="66533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31" name="楕円 530">
          <a:extLst>
            <a:ext uri="{FF2B5EF4-FFF2-40B4-BE49-F238E27FC236}">
              <a16:creationId xmlns:a16="http://schemas.microsoft.com/office/drawing/2014/main" id="{864D78D7-BB99-41C4-8EA5-AAF9B4A3E4DE}"/>
            </a:ext>
          </a:extLst>
        </xdr:cNvPr>
        <xdr:cNvSpPr/>
      </xdr:nvSpPr>
      <xdr:spPr>
        <a:xfrm>
          <a:off x="13652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85997</xdr:rowOff>
    </xdr:from>
    <xdr:to>
      <xdr:col>76</xdr:col>
      <xdr:colOff>114300</xdr:colOff>
      <xdr:row>38</xdr:row>
      <xdr:rowOff>138249</xdr:rowOff>
    </xdr:to>
    <xdr:cxnSp macro="">
      <xdr:nvCxnSpPr>
        <xdr:cNvPr id="532" name="直線コネクタ 531">
          <a:extLst>
            <a:ext uri="{FF2B5EF4-FFF2-40B4-BE49-F238E27FC236}">
              <a16:creationId xmlns:a16="http://schemas.microsoft.com/office/drawing/2014/main" id="{6E4A844B-58B8-4659-9970-DDC618700101}"/>
            </a:ext>
          </a:extLst>
        </xdr:cNvPr>
        <xdr:cNvCxnSpPr/>
      </xdr:nvCxnSpPr>
      <xdr:spPr>
        <a:xfrm>
          <a:off x="13703300" y="66010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147864</xdr:rowOff>
    </xdr:from>
    <xdr:to>
      <xdr:col>67</xdr:col>
      <xdr:colOff>101600</xdr:colOff>
      <xdr:row>38</xdr:row>
      <xdr:rowOff>78014</xdr:rowOff>
    </xdr:to>
    <xdr:sp macro="" textlink="">
      <xdr:nvSpPr>
        <xdr:cNvPr id="533" name="楕円 532">
          <a:extLst>
            <a:ext uri="{FF2B5EF4-FFF2-40B4-BE49-F238E27FC236}">
              <a16:creationId xmlns:a16="http://schemas.microsoft.com/office/drawing/2014/main" id="{E03DB3F5-F099-4ACF-9DF4-171AD57E3FD4}"/>
            </a:ext>
          </a:extLst>
        </xdr:cNvPr>
        <xdr:cNvSpPr/>
      </xdr:nvSpPr>
      <xdr:spPr>
        <a:xfrm>
          <a:off x="12763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27215</xdr:rowOff>
    </xdr:from>
    <xdr:to>
      <xdr:col>71</xdr:col>
      <xdr:colOff>177800</xdr:colOff>
      <xdr:row>38</xdr:row>
      <xdr:rowOff>85997</xdr:rowOff>
    </xdr:to>
    <xdr:cxnSp macro="">
      <xdr:nvCxnSpPr>
        <xdr:cNvPr id="534" name="直線コネクタ 533">
          <a:extLst>
            <a:ext uri="{FF2B5EF4-FFF2-40B4-BE49-F238E27FC236}">
              <a16:creationId xmlns:a16="http://schemas.microsoft.com/office/drawing/2014/main" id="{B942C35D-FCE7-4460-8667-FF06EB094C7F}"/>
            </a:ext>
          </a:extLst>
        </xdr:cNvPr>
        <xdr:cNvCxnSpPr/>
      </xdr:nvCxnSpPr>
      <xdr:spPr>
        <a:xfrm>
          <a:off x="12814300" y="65423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163121</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3886CBE3-299A-483A-80ED-C5E0082F5CC2}"/>
            </a:ext>
          </a:extLst>
        </xdr:cNvPr>
        <xdr:cNvSpPr txBox="1"/>
      </xdr:nvSpPr>
      <xdr:spPr>
        <a:xfrm>
          <a:off x="152660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6813ED88-753E-4C36-9C7C-A1D7C4C22538}"/>
            </a:ext>
          </a:extLst>
        </xdr:cNvPr>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2914728D-743E-49C4-A6C0-0AA2415B14C4}"/>
            </a:ext>
          </a:extLst>
        </xdr:cNvPr>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310A2D3A-12B2-4DFA-9209-BB7FDD5C5C92}"/>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8726</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E6F13AFE-1E43-47B6-BAF5-6B13FF5FA825}"/>
            </a:ext>
          </a:extLst>
        </xdr:cNvPr>
        <xdr:cNvSpPr txBox="1"/>
      </xdr:nvSpPr>
      <xdr:spPr>
        <a:xfrm>
          <a:off x="152660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34126</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039F7261-BD39-46DF-B985-DE19A704DF3A}"/>
            </a:ext>
          </a:extLst>
        </xdr:cNvPr>
        <xdr:cNvSpPr txBox="1"/>
      </xdr:nvSpPr>
      <xdr:spPr>
        <a:xfrm>
          <a:off x="14389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A6477C39-310A-48C7-AA47-3544C558F8A3}"/>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94541</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2A512306-993E-4D10-BD78-71BB02EE83F0}"/>
            </a:ext>
          </a:extLst>
        </xdr:cNvPr>
        <xdr:cNvSpPr txBox="1"/>
      </xdr:nvSpPr>
      <xdr:spPr>
        <a:xfrm>
          <a:off x="12611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FB8D9347-08C8-4144-B11D-73AD5A4FD5D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3B8CC12B-A812-49CD-B860-58916CF4E48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C75D202F-7385-4B8D-B129-28A6D568B16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1145A5A5-A2F9-4E1C-B6BB-7D888EF6BA4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7354060-A233-460E-B581-8908267F997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97AD3422-99D9-4050-AF88-20D9157758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B7AA7662-36D8-4DBD-A34C-C7E55CC103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3FD4BD47-1440-42CD-9716-0F7405C2279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21FF757D-60EC-49C2-B96F-0095C8995D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8A96A752-603F-4612-A404-A2F6FD48A7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3D48FAAA-2125-4DB3-A64D-2A9218B9A61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3226492F-40D7-4419-B704-B9387EEF385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7805E433-AFFF-41F6-ACD0-E316BDC5E7A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A5FD1FCA-83A7-4DA8-A598-8823AA6462F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E9F4984C-1786-4C22-93EB-E8E2C453DAD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73EF44B6-B7F7-4905-8BB8-54C7394347C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6175F1F5-D8B9-47D6-9339-0B6249FF95B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9539147A-1D42-4C75-8E58-5CD4CE56FA4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7D46D6EC-B6D9-4C1F-A651-2F87941B7A6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B3345A73-D1B6-4441-8A7E-459A97C4391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9056D512-84E8-4D12-BA96-3D4C1E3F017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id="{5B2A4D41-ACB1-41A2-8346-872D29A4C12B}"/>
            </a:ext>
          </a:extLst>
        </xdr:cNvPr>
        <xdr:cNvCxnSpPr/>
      </xdr:nvCxnSpPr>
      <xdr:spPr>
        <a:xfrm flipV="1">
          <a:off x="22160864"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1F747FCE-14B5-4AE3-AAE4-462963D741F6}"/>
            </a:ext>
          </a:extLst>
        </xdr:cNvPr>
        <xdr:cNvSpPr txBox="1"/>
      </xdr:nvSpPr>
      <xdr:spPr>
        <a:xfrm>
          <a:off x="22199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id="{C3550C1A-7CE8-4106-9EE2-95E86EF901DB}"/>
            </a:ext>
          </a:extLst>
        </xdr:cNvPr>
        <xdr:cNvCxnSpPr/>
      </xdr:nvCxnSpPr>
      <xdr:spPr>
        <a:xfrm>
          <a:off x="22072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C4A006DC-7DA2-4690-86BA-47AE9AB3DDD7}"/>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8" name="直線コネクタ 567">
          <a:extLst>
            <a:ext uri="{FF2B5EF4-FFF2-40B4-BE49-F238E27FC236}">
              <a16:creationId xmlns:a16="http://schemas.microsoft.com/office/drawing/2014/main" id="{352FB0E1-1620-4454-AB7D-8BB54DEE1B88}"/>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8F975363-896E-4A07-82A9-DC03F45CB306}"/>
            </a:ext>
          </a:extLst>
        </xdr:cNvPr>
        <xdr:cNvSpPr txBox="1"/>
      </xdr:nvSpPr>
      <xdr:spPr>
        <a:xfrm>
          <a:off x="22199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a:extLst>
            <a:ext uri="{FF2B5EF4-FFF2-40B4-BE49-F238E27FC236}">
              <a16:creationId xmlns:a16="http://schemas.microsoft.com/office/drawing/2014/main" id="{1264A8DE-74C4-4382-9D6A-E4E4E542B7C0}"/>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a:extLst>
            <a:ext uri="{FF2B5EF4-FFF2-40B4-BE49-F238E27FC236}">
              <a16:creationId xmlns:a16="http://schemas.microsoft.com/office/drawing/2014/main" id="{172FCDFF-2017-4950-85AA-BE2D58E4366D}"/>
            </a:ext>
          </a:extLst>
        </xdr:cNvPr>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72" name="フローチャート: 判断 571">
          <a:extLst>
            <a:ext uri="{FF2B5EF4-FFF2-40B4-BE49-F238E27FC236}">
              <a16:creationId xmlns:a16="http://schemas.microsoft.com/office/drawing/2014/main" id="{D2D9399C-CEEC-4BCD-AA6E-EF372F0ECAC6}"/>
            </a:ext>
          </a:extLst>
        </xdr:cNvPr>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a:extLst>
            <a:ext uri="{FF2B5EF4-FFF2-40B4-BE49-F238E27FC236}">
              <a16:creationId xmlns:a16="http://schemas.microsoft.com/office/drawing/2014/main" id="{97079A8C-FEAF-463D-A286-167B897098EF}"/>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01B121B5-8959-4B46-8A4F-254D91329B8A}"/>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9A9CFBB7-E044-475A-BA78-89209CC2989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9D92CB4F-90B8-4705-87DD-2F61F335F41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90944DD5-A132-432A-A2C1-8EE8363D3BB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4D21FAAB-6FD4-46DB-8E2F-8DE0C35D70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BC780C0D-9D0C-4779-84B0-C8F3D891F2D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77978</xdr:rowOff>
    </xdr:from>
    <xdr:to>
      <xdr:col>116</xdr:col>
      <xdr:colOff>114300</xdr:colOff>
      <xdr:row>40</xdr:row>
      <xdr:rowOff>8128</xdr:rowOff>
    </xdr:to>
    <xdr:sp macro="" textlink="">
      <xdr:nvSpPr>
        <xdr:cNvPr id="580" name="楕円 579">
          <a:extLst>
            <a:ext uri="{FF2B5EF4-FFF2-40B4-BE49-F238E27FC236}">
              <a16:creationId xmlns:a16="http://schemas.microsoft.com/office/drawing/2014/main" id="{83CFD5ED-287C-4B14-A5A2-894ECDA1CE0D}"/>
            </a:ext>
          </a:extLst>
        </xdr:cNvPr>
        <xdr:cNvSpPr/>
      </xdr:nvSpPr>
      <xdr:spPr>
        <a:xfrm>
          <a:off x="221107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100855</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F995F603-EDF9-4042-B22A-E36FDED6C1E9}"/>
            </a:ext>
          </a:extLst>
        </xdr:cNvPr>
        <xdr:cNvSpPr txBox="1"/>
      </xdr:nvSpPr>
      <xdr:spPr>
        <a:xfrm>
          <a:off x="22199600" y="661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77978</xdr:rowOff>
    </xdr:from>
    <xdr:to>
      <xdr:col>112</xdr:col>
      <xdr:colOff>38100</xdr:colOff>
      <xdr:row>40</xdr:row>
      <xdr:rowOff>8128</xdr:rowOff>
    </xdr:to>
    <xdr:sp macro="" textlink="">
      <xdr:nvSpPr>
        <xdr:cNvPr id="582" name="楕円 581">
          <a:extLst>
            <a:ext uri="{FF2B5EF4-FFF2-40B4-BE49-F238E27FC236}">
              <a16:creationId xmlns:a16="http://schemas.microsoft.com/office/drawing/2014/main" id="{AC830BCC-CFF8-4B31-95E3-18256318A5B7}"/>
            </a:ext>
          </a:extLst>
        </xdr:cNvPr>
        <xdr:cNvSpPr/>
      </xdr:nvSpPr>
      <xdr:spPr>
        <a:xfrm>
          <a:off x="21272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128778</xdr:rowOff>
    </xdr:from>
    <xdr:to>
      <xdr:col>116</xdr:col>
      <xdr:colOff>63500</xdr:colOff>
      <xdr:row>39</xdr:row>
      <xdr:rowOff>128778</xdr:rowOff>
    </xdr:to>
    <xdr:cxnSp macro="">
      <xdr:nvCxnSpPr>
        <xdr:cNvPr id="583" name="直線コネクタ 582">
          <a:extLst>
            <a:ext uri="{FF2B5EF4-FFF2-40B4-BE49-F238E27FC236}">
              <a16:creationId xmlns:a16="http://schemas.microsoft.com/office/drawing/2014/main" id="{C2D969CE-646A-4C8E-A958-180A8576EB1F}"/>
            </a:ext>
          </a:extLst>
        </xdr:cNvPr>
        <xdr:cNvCxnSpPr/>
      </xdr:nvCxnSpPr>
      <xdr:spPr>
        <a:xfrm>
          <a:off x="21323300" y="681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77978</xdr:rowOff>
    </xdr:from>
    <xdr:to>
      <xdr:col>107</xdr:col>
      <xdr:colOff>101600</xdr:colOff>
      <xdr:row>40</xdr:row>
      <xdr:rowOff>8128</xdr:rowOff>
    </xdr:to>
    <xdr:sp macro="" textlink="">
      <xdr:nvSpPr>
        <xdr:cNvPr id="584" name="楕円 583">
          <a:extLst>
            <a:ext uri="{FF2B5EF4-FFF2-40B4-BE49-F238E27FC236}">
              <a16:creationId xmlns:a16="http://schemas.microsoft.com/office/drawing/2014/main" id="{CBE5E03B-3E04-4971-87D1-43A2F504D452}"/>
            </a:ext>
          </a:extLst>
        </xdr:cNvPr>
        <xdr:cNvSpPr/>
      </xdr:nvSpPr>
      <xdr:spPr>
        <a:xfrm>
          <a:off x="20383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128778</xdr:rowOff>
    </xdr:from>
    <xdr:to>
      <xdr:col>111</xdr:col>
      <xdr:colOff>177800</xdr:colOff>
      <xdr:row>39</xdr:row>
      <xdr:rowOff>128778</xdr:rowOff>
    </xdr:to>
    <xdr:cxnSp macro="">
      <xdr:nvCxnSpPr>
        <xdr:cNvPr id="585" name="直線コネクタ 584">
          <a:extLst>
            <a:ext uri="{FF2B5EF4-FFF2-40B4-BE49-F238E27FC236}">
              <a16:creationId xmlns:a16="http://schemas.microsoft.com/office/drawing/2014/main" id="{E3EADCD1-E3D5-4C6A-9E56-2D98C1D1F05A}"/>
            </a:ext>
          </a:extLst>
        </xdr:cNvPr>
        <xdr:cNvCxnSpPr/>
      </xdr:nvCxnSpPr>
      <xdr:spPr>
        <a:xfrm>
          <a:off x="20434300" y="681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586" name="楕円 585">
          <a:extLst>
            <a:ext uri="{FF2B5EF4-FFF2-40B4-BE49-F238E27FC236}">
              <a16:creationId xmlns:a16="http://schemas.microsoft.com/office/drawing/2014/main" id="{9B9421AF-C10B-471A-9D90-F0A8A83D557C}"/>
            </a:ext>
          </a:extLst>
        </xdr:cNvPr>
        <xdr:cNvSpPr/>
      </xdr:nvSpPr>
      <xdr:spPr>
        <a:xfrm>
          <a:off x="19494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92202</xdr:rowOff>
    </xdr:from>
    <xdr:to>
      <xdr:col>107</xdr:col>
      <xdr:colOff>50800</xdr:colOff>
      <xdr:row>39</xdr:row>
      <xdr:rowOff>128778</xdr:rowOff>
    </xdr:to>
    <xdr:cxnSp macro="">
      <xdr:nvCxnSpPr>
        <xdr:cNvPr id="587" name="直線コネクタ 586">
          <a:extLst>
            <a:ext uri="{FF2B5EF4-FFF2-40B4-BE49-F238E27FC236}">
              <a16:creationId xmlns:a16="http://schemas.microsoft.com/office/drawing/2014/main" id="{2A559A70-3F55-470B-9F38-8AF2574D04F2}"/>
            </a:ext>
          </a:extLst>
        </xdr:cNvPr>
        <xdr:cNvCxnSpPr/>
      </xdr:nvCxnSpPr>
      <xdr:spPr>
        <a:xfrm>
          <a:off x="19545300" y="6778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32258</xdr:rowOff>
    </xdr:from>
    <xdr:to>
      <xdr:col>98</xdr:col>
      <xdr:colOff>38100</xdr:colOff>
      <xdr:row>39</xdr:row>
      <xdr:rowOff>133858</xdr:rowOff>
    </xdr:to>
    <xdr:sp macro="" textlink="">
      <xdr:nvSpPr>
        <xdr:cNvPr id="588" name="楕円 587">
          <a:extLst>
            <a:ext uri="{FF2B5EF4-FFF2-40B4-BE49-F238E27FC236}">
              <a16:creationId xmlns:a16="http://schemas.microsoft.com/office/drawing/2014/main" id="{77022ACA-53F5-4D8D-BCD5-933C5C37DE8B}"/>
            </a:ext>
          </a:extLst>
        </xdr:cNvPr>
        <xdr:cNvSpPr/>
      </xdr:nvSpPr>
      <xdr:spPr>
        <a:xfrm>
          <a:off x="18605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83058</xdr:rowOff>
    </xdr:from>
    <xdr:to>
      <xdr:col>102</xdr:col>
      <xdr:colOff>114300</xdr:colOff>
      <xdr:row>39</xdr:row>
      <xdr:rowOff>92202</xdr:rowOff>
    </xdr:to>
    <xdr:cxnSp macro="">
      <xdr:nvCxnSpPr>
        <xdr:cNvPr id="589" name="直線コネクタ 588">
          <a:extLst>
            <a:ext uri="{FF2B5EF4-FFF2-40B4-BE49-F238E27FC236}">
              <a16:creationId xmlns:a16="http://schemas.microsoft.com/office/drawing/2014/main" id="{619C99B4-20C2-4ED7-B5EA-B947BE00438B}"/>
            </a:ext>
          </a:extLst>
        </xdr:cNvPr>
        <xdr:cNvCxnSpPr/>
      </xdr:nvCxnSpPr>
      <xdr:spPr>
        <a:xfrm>
          <a:off x="18656300" y="676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A7DF704F-02A0-4979-AB11-3E2CE479FD62}"/>
            </a:ext>
          </a:extLst>
        </xdr:cNvPr>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5C340EAF-F030-4965-8E22-883C76E07AA7}"/>
            </a:ext>
          </a:extLst>
        </xdr:cNvPr>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FA1E2790-D46C-4A29-A9DF-619C292ADEC1}"/>
            </a:ext>
          </a:extLst>
        </xdr:cNvPr>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7BEFD1C8-2138-4783-9BA2-8B882F1764C0}"/>
            </a:ext>
          </a:extLst>
        </xdr:cNvPr>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24655</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7E3A7A5E-ECF0-42D3-AE79-4682C8FCA6D0}"/>
            </a:ext>
          </a:extLst>
        </xdr:cNvPr>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01E2E375-76ED-4EF2-AA7C-B1113260628C}"/>
            </a:ext>
          </a:extLst>
        </xdr:cNvPr>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159529</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E545B3C1-A5CF-40BE-8559-A23E8AF1A667}"/>
            </a:ext>
          </a:extLst>
        </xdr:cNvPr>
        <xdr:cNvSpPr txBox="1"/>
      </xdr:nvSpPr>
      <xdr:spPr>
        <a:xfrm>
          <a:off x="19310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150385</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C0A10078-E399-484B-9EA0-C0652BB1730E}"/>
            </a:ext>
          </a:extLst>
        </xdr:cNvPr>
        <xdr:cNvSpPr txBox="1"/>
      </xdr:nvSpPr>
      <xdr:spPr>
        <a:xfrm>
          <a:off x="18421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F45334F6-2C0F-4013-B388-CF35C14CCB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2F99FC01-7A78-4C51-816B-8055C2FFAD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41B83232-B7BA-44D0-AD68-CD623ADA97C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DF1315A9-D5A0-4C2D-8205-D7BF1802F43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1BBC6B60-8E2F-4305-835B-C671ADA4970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388BAEFF-6586-4CB5-BF73-31668B20F5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7B01C088-3D48-4624-A36D-01BFC75DCD6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773F1BAE-60F6-4BE7-863F-FE95F9D9A7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61FB0CAB-C6D8-41A6-8378-5EE5983A47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00799F4A-7EF2-430D-84E0-077532AC2C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D3F6CE17-6763-4828-BA00-02E22329253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870A0973-E439-44C3-BF3E-857A21D724F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5B94299D-6F56-41AE-8F4D-89437D9D6B4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0E721364-2A4E-4AAE-9208-CB1C83F35CC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71A0E3F5-26BC-4A0B-B641-56E77C7C7DD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D3D28753-FDB1-4748-88E1-429DAE5CDDC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C898BBA8-68AC-42E9-B9DA-3B03C2F3984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4951EC07-ADE6-4A71-AB6F-9E793263BBA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4B7C26FF-FC71-4693-A7E2-4AC865E0227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2A7157DD-C159-4C21-883F-1F2704602A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B03E5F43-4F15-42EA-8015-660B8B62903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4E841502-0E03-4E51-8DB1-37422C75153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20" name="直線コネクタ 619">
          <a:extLst>
            <a:ext uri="{FF2B5EF4-FFF2-40B4-BE49-F238E27FC236}">
              <a16:creationId xmlns:a16="http://schemas.microsoft.com/office/drawing/2014/main" id="{A21DA131-7592-4288-B4BC-C7EC245D4522}"/>
            </a:ext>
          </a:extLst>
        </xdr:cNvPr>
        <xdr:cNvCxnSpPr/>
      </xdr:nvCxnSpPr>
      <xdr:spPr>
        <a:xfrm flipV="1">
          <a:off x="16318864" y="97520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2D3DCAC5-B194-4D95-ABF5-4F9FB3195CFD}"/>
            </a:ext>
          </a:extLst>
        </xdr:cNvPr>
        <xdr:cNvSpPr txBox="1"/>
      </xdr:nvSpPr>
      <xdr:spPr>
        <a:xfrm>
          <a:off x="16357600" y="1090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22" name="直線コネクタ 621">
          <a:extLst>
            <a:ext uri="{FF2B5EF4-FFF2-40B4-BE49-F238E27FC236}">
              <a16:creationId xmlns:a16="http://schemas.microsoft.com/office/drawing/2014/main" id="{36928FAC-DCFB-4AB3-816F-1F3A27A8EA66}"/>
            </a:ext>
          </a:extLst>
        </xdr:cNvPr>
        <xdr:cNvCxnSpPr/>
      </xdr:nvCxnSpPr>
      <xdr:spPr>
        <a:xfrm>
          <a:off x="16230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3785F108-64E6-4EC3-9023-FD0B8828905D}"/>
            </a:ext>
          </a:extLst>
        </xdr:cNvPr>
        <xdr:cNvSpPr txBox="1"/>
      </xdr:nvSpPr>
      <xdr:spPr>
        <a:xfrm>
          <a:off x="16357600" y="952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24" name="直線コネクタ 623">
          <a:extLst>
            <a:ext uri="{FF2B5EF4-FFF2-40B4-BE49-F238E27FC236}">
              <a16:creationId xmlns:a16="http://schemas.microsoft.com/office/drawing/2014/main" id="{EB0D2BE8-ACFE-4009-B61B-3B3D37A1613A}"/>
            </a:ext>
          </a:extLst>
        </xdr:cNvPr>
        <xdr:cNvCxnSpPr/>
      </xdr:nvCxnSpPr>
      <xdr:spPr>
        <a:xfrm>
          <a:off x="16230600" y="97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367EE111-31C2-4783-94F9-105517E7360B}"/>
            </a:ext>
          </a:extLst>
        </xdr:cNvPr>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6" name="フローチャート: 判断 625">
          <a:extLst>
            <a:ext uri="{FF2B5EF4-FFF2-40B4-BE49-F238E27FC236}">
              <a16:creationId xmlns:a16="http://schemas.microsoft.com/office/drawing/2014/main" id="{0B899514-1FD4-4560-9774-68C83DA6B95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7" name="フローチャート: 判断 626">
          <a:extLst>
            <a:ext uri="{FF2B5EF4-FFF2-40B4-BE49-F238E27FC236}">
              <a16:creationId xmlns:a16="http://schemas.microsoft.com/office/drawing/2014/main" id="{D46CC005-012D-4832-B8AF-D3F3CC167D80}"/>
            </a:ext>
          </a:extLst>
        </xdr:cNvPr>
        <xdr:cNvSpPr/>
      </xdr:nvSpPr>
      <xdr:spPr>
        <a:xfrm>
          <a:off x="15430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8" name="フローチャート: 判断 627">
          <a:extLst>
            <a:ext uri="{FF2B5EF4-FFF2-40B4-BE49-F238E27FC236}">
              <a16:creationId xmlns:a16="http://schemas.microsoft.com/office/drawing/2014/main" id="{561E6C43-D7AD-4A32-9FD5-BAB7ADCE040C}"/>
            </a:ext>
          </a:extLst>
        </xdr:cNvPr>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9" name="フローチャート: 判断 628">
          <a:extLst>
            <a:ext uri="{FF2B5EF4-FFF2-40B4-BE49-F238E27FC236}">
              <a16:creationId xmlns:a16="http://schemas.microsoft.com/office/drawing/2014/main" id="{35BFF6B5-EB56-4E4D-9A7A-715A17BC7BBC}"/>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30" name="フローチャート: 判断 629">
          <a:extLst>
            <a:ext uri="{FF2B5EF4-FFF2-40B4-BE49-F238E27FC236}">
              <a16:creationId xmlns:a16="http://schemas.microsoft.com/office/drawing/2014/main" id="{5DD5E1DE-B44D-4814-A1D5-C24EA296073D}"/>
            </a:ext>
          </a:extLst>
        </xdr:cNvPr>
        <xdr:cNvSpPr/>
      </xdr:nvSpPr>
      <xdr:spPr>
        <a:xfrm>
          <a:off x="12763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3DC66407-E7FD-4544-96DB-4B029207568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7BDF650E-CF06-40B8-897B-73343450C98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3F6E132A-D5BD-429A-92AC-7C5F28438BC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27392966-2B8C-4B6B-BD41-D99E2AE3214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3E8C19EC-301B-4B67-94DD-4843B69047D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36" name="楕円 635">
          <a:extLst>
            <a:ext uri="{FF2B5EF4-FFF2-40B4-BE49-F238E27FC236}">
              <a16:creationId xmlns:a16="http://schemas.microsoft.com/office/drawing/2014/main" id="{254F105A-A6B6-4D20-97C3-9980E189E5D9}"/>
            </a:ext>
          </a:extLst>
        </xdr:cNvPr>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8B2EFF35-6C2E-405D-9BAF-D801CC1678AB}"/>
            </a:ext>
          </a:extLst>
        </xdr:cNvPr>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65786</xdr:rowOff>
    </xdr:from>
    <xdr:to>
      <xdr:col>81</xdr:col>
      <xdr:colOff>101600</xdr:colOff>
      <xdr:row>59</xdr:row>
      <xdr:rowOff>167386</xdr:rowOff>
    </xdr:to>
    <xdr:sp macro="" textlink="">
      <xdr:nvSpPr>
        <xdr:cNvPr id="638" name="楕円 637">
          <a:extLst>
            <a:ext uri="{FF2B5EF4-FFF2-40B4-BE49-F238E27FC236}">
              <a16:creationId xmlns:a16="http://schemas.microsoft.com/office/drawing/2014/main" id="{AF1E8316-5956-4D5C-A343-2498BCF7FF83}"/>
            </a:ext>
          </a:extLst>
        </xdr:cNvPr>
        <xdr:cNvSpPr/>
      </xdr:nvSpPr>
      <xdr:spPr>
        <a:xfrm>
          <a:off x="15430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116586</xdr:rowOff>
    </xdr:to>
    <xdr:cxnSp macro="">
      <xdr:nvCxnSpPr>
        <xdr:cNvPr id="639" name="直線コネクタ 638">
          <a:extLst>
            <a:ext uri="{FF2B5EF4-FFF2-40B4-BE49-F238E27FC236}">
              <a16:creationId xmlns:a16="http://schemas.microsoft.com/office/drawing/2014/main" id="{A27D3456-C44E-495B-B233-B65AAFC1B0D7}"/>
            </a:ext>
          </a:extLst>
        </xdr:cNvPr>
        <xdr:cNvCxnSpPr/>
      </xdr:nvCxnSpPr>
      <xdr:spPr>
        <a:xfrm flipV="1">
          <a:off x="15481300" y="102184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77216</xdr:rowOff>
    </xdr:from>
    <xdr:to>
      <xdr:col>76</xdr:col>
      <xdr:colOff>165100</xdr:colOff>
      <xdr:row>59</xdr:row>
      <xdr:rowOff>7366</xdr:rowOff>
    </xdr:to>
    <xdr:sp macro="" textlink="">
      <xdr:nvSpPr>
        <xdr:cNvPr id="640" name="楕円 639">
          <a:extLst>
            <a:ext uri="{FF2B5EF4-FFF2-40B4-BE49-F238E27FC236}">
              <a16:creationId xmlns:a16="http://schemas.microsoft.com/office/drawing/2014/main" id="{9896CB40-860A-424D-B7EC-9979137FC0BB}"/>
            </a:ext>
          </a:extLst>
        </xdr:cNvPr>
        <xdr:cNvSpPr/>
      </xdr:nvSpPr>
      <xdr:spPr>
        <a:xfrm>
          <a:off x="14541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128016</xdr:rowOff>
    </xdr:from>
    <xdr:to>
      <xdr:col>81</xdr:col>
      <xdr:colOff>50800</xdr:colOff>
      <xdr:row>59</xdr:row>
      <xdr:rowOff>116586</xdr:rowOff>
    </xdr:to>
    <xdr:cxnSp macro="">
      <xdr:nvCxnSpPr>
        <xdr:cNvPr id="641" name="直線コネクタ 640">
          <a:extLst>
            <a:ext uri="{FF2B5EF4-FFF2-40B4-BE49-F238E27FC236}">
              <a16:creationId xmlns:a16="http://schemas.microsoft.com/office/drawing/2014/main" id="{C3F2D8CF-29EF-448B-B9D1-C3F1686EC2E8}"/>
            </a:ext>
          </a:extLst>
        </xdr:cNvPr>
        <xdr:cNvCxnSpPr/>
      </xdr:nvCxnSpPr>
      <xdr:spPr>
        <a:xfrm>
          <a:off x="14592300" y="1007211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150368</xdr:rowOff>
    </xdr:from>
    <xdr:to>
      <xdr:col>72</xdr:col>
      <xdr:colOff>38100</xdr:colOff>
      <xdr:row>59</xdr:row>
      <xdr:rowOff>80518</xdr:rowOff>
    </xdr:to>
    <xdr:sp macro="" textlink="">
      <xdr:nvSpPr>
        <xdr:cNvPr id="642" name="楕円 641">
          <a:extLst>
            <a:ext uri="{FF2B5EF4-FFF2-40B4-BE49-F238E27FC236}">
              <a16:creationId xmlns:a16="http://schemas.microsoft.com/office/drawing/2014/main" id="{BDC3230E-73FE-4E0F-BDF1-9AEFC06EEE90}"/>
            </a:ext>
          </a:extLst>
        </xdr:cNvPr>
        <xdr:cNvSpPr/>
      </xdr:nvSpPr>
      <xdr:spPr>
        <a:xfrm>
          <a:off x="13652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128016</xdr:rowOff>
    </xdr:from>
    <xdr:to>
      <xdr:col>76</xdr:col>
      <xdr:colOff>114300</xdr:colOff>
      <xdr:row>59</xdr:row>
      <xdr:rowOff>29718</xdr:rowOff>
    </xdr:to>
    <xdr:cxnSp macro="">
      <xdr:nvCxnSpPr>
        <xdr:cNvPr id="643" name="直線コネクタ 642">
          <a:extLst>
            <a:ext uri="{FF2B5EF4-FFF2-40B4-BE49-F238E27FC236}">
              <a16:creationId xmlns:a16="http://schemas.microsoft.com/office/drawing/2014/main" id="{AC18A818-0512-4F05-BAC7-63C2DBB95726}"/>
            </a:ext>
          </a:extLst>
        </xdr:cNvPr>
        <xdr:cNvCxnSpPr/>
      </xdr:nvCxnSpPr>
      <xdr:spPr>
        <a:xfrm flipV="1">
          <a:off x="13703300" y="100721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90932</xdr:rowOff>
    </xdr:from>
    <xdr:to>
      <xdr:col>67</xdr:col>
      <xdr:colOff>101600</xdr:colOff>
      <xdr:row>59</xdr:row>
      <xdr:rowOff>21082</xdr:rowOff>
    </xdr:to>
    <xdr:sp macro="" textlink="">
      <xdr:nvSpPr>
        <xdr:cNvPr id="644" name="楕円 643">
          <a:extLst>
            <a:ext uri="{FF2B5EF4-FFF2-40B4-BE49-F238E27FC236}">
              <a16:creationId xmlns:a16="http://schemas.microsoft.com/office/drawing/2014/main" id="{48E77A32-00F0-498A-BC2C-849C9F29B041}"/>
            </a:ext>
          </a:extLst>
        </xdr:cNvPr>
        <xdr:cNvSpPr/>
      </xdr:nvSpPr>
      <xdr:spPr>
        <a:xfrm>
          <a:off x="12763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141732</xdr:rowOff>
    </xdr:from>
    <xdr:to>
      <xdr:col>71</xdr:col>
      <xdr:colOff>177800</xdr:colOff>
      <xdr:row>59</xdr:row>
      <xdr:rowOff>29718</xdr:rowOff>
    </xdr:to>
    <xdr:cxnSp macro="">
      <xdr:nvCxnSpPr>
        <xdr:cNvPr id="645" name="直線コネクタ 644">
          <a:extLst>
            <a:ext uri="{FF2B5EF4-FFF2-40B4-BE49-F238E27FC236}">
              <a16:creationId xmlns:a16="http://schemas.microsoft.com/office/drawing/2014/main" id="{933CBDAC-ACF9-46BC-863C-DA05DAD7F4E8}"/>
            </a:ext>
          </a:extLst>
        </xdr:cNvPr>
        <xdr:cNvCxnSpPr/>
      </xdr:nvCxnSpPr>
      <xdr:spPr>
        <a:xfrm>
          <a:off x="12814300" y="100858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119651</xdr:rowOff>
    </xdr:from>
    <xdr:ext cx="405111" cy="259045"/>
    <xdr:sp macro="" textlink="">
      <xdr:nvSpPr>
        <xdr:cNvPr id="646" name="n_1aveValue【学校施設】&#10;有形固定資産減価償却率">
          <a:extLst>
            <a:ext uri="{FF2B5EF4-FFF2-40B4-BE49-F238E27FC236}">
              <a16:creationId xmlns:a16="http://schemas.microsoft.com/office/drawing/2014/main" id="{7BBCFFD8-E3F1-430C-9103-71F6EC05AD53}"/>
            </a:ext>
          </a:extLst>
        </xdr:cNvPr>
        <xdr:cNvSpPr txBox="1"/>
      </xdr:nvSpPr>
      <xdr:spPr>
        <a:xfrm>
          <a:off x="152660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647" name="n_2aveValue【学校施設】&#10;有形固定資産減価償却率">
          <a:extLst>
            <a:ext uri="{FF2B5EF4-FFF2-40B4-BE49-F238E27FC236}">
              <a16:creationId xmlns:a16="http://schemas.microsoft.com/office/drawing/2014/main" id="{4B5E0C6E-9219-475D-94B6-989631708CB5}"/>
            </a:ext>
          </a:extLst>
        </xdr:cNvPr>
        <xdr:cNvSpPr txBox="1"/>
      </xdr:nvSpPr>
      <xdr:spPr>
        <a:xfrm>
          <a:off x="14389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648" name="n_3aveValue【学校施設】&#10;有形固定資産減価償却率">
          <a:extLst>
            <a:ext uri="{FF2B5EF4-FFF2-40B4-BE49-F238E27FC236}">
              <a16:creationId xmlns:a16="http://schemas.microsoft.com/office/drawing/2014/main" id="{247E3C09-6BA0-4D28-8412-797651FDF2EC}"/>
            </a:ext>
          </a:extLst>
        </xdr:cNvPr>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649" name="n_4aveValue【学校施設】&#10;有形固定資産減価償却率">
          <a:extLst>
            <a:ext uri="{FF2B5EF4-FFF2-40B4-BE49-F238E27FC236}">
              <a16:creationId xmlns:a16="http://schemas.microsoft.com/office/drawing/2014/main" id="{7B20D9BE-63D4-42B5-B99F-C050B597B41B}"/>
            </a:ext>
          </a:extLst>
        </xdr:cNvPr>
        <xdr:cNvSpPr txBox="1"/>
      </xdr:nvSpPr>
      <xdr:spPr>
        <a:xfrm>
          <a:off x="12611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12463</xdr:rowOff>
    </xdr:from>
    <xdr:ext cx="405111" cy="259045"/>
    <xdr:sp macro="" textlink="">
      <xdr:nvSpPr>
        <xdr:cNvPr id="650" name="n_1mainValue【学校施設】&#10;有形固定資産減価償却率">
          <a:extLst>
            <a:ext uri="{FF2B5EF4-FFF2-40B4-BE49-F238E27FC236}">
              <a16:creationId xmlns:a16="http://schemas.microsoft.com/office/drawing/2014/main" id="{A6FC1E03-78EF-4A7C-A505-C9C3A064B805}"/>
            </a:ext>
          </a:extLst>
        </xdr:cNvPr>
        <xdr:cNvSpPr txBox="1"/>
      </xdr:nvSpPr>
      <xdr:spPr>
        <a:xfrm>
          <a:off x="152660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23893</xdr:rowOff>
    </xdr:from>
    <xdr:ext cx="405111" cy="259045"/>
    <xdr:sp macro="" textlink="">
      <xdr:nvSpPr>
        <xdr:cNvPr id="651" name="n_2mainValue【学校施設】&#10;有形固定資産減価償却率">
          <a:extLst>
            <a:ext uri="{FF2B5EF4-FFF2-40B4-BE49-F238E27FC236}">
              <a16:creationId xmlns:a16="http://schemas.microsoft.com/office/drawing/2014/main" id="{FD3E4966-3C4E-401F-A906-6C72AB9A872E}"/>
            </a:ext>
          </a:extLst>
        </xdr:cNvPr>
        <xdr:cNvSpPr txBox="1"/>
      </xdr:nvSpPr>
      <xdr:spPr>
        <a:xfrm>
          <a:off x="14389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97045</xdr:rowOff>
    </xdr:from>
    <xdr:ext cx="405111" cy="259045"/>
    <xdr:sp macro="" textlink="">
      <xdr:nvSpPr>
        <xdr:cNvPr id="652" name="n_3mainValue【学校施設】&#10;有形固定資産減価償却率">
          <a:extLst>
            <a:ext uri="{FF2B5EF4-FFF2-40B4-BE49-F238E27FC236}">
              <a16:creationId xmlns:a16="http://schemas.microsoft.com/office/drawing/2014/main" id="{532CE7D9-5A6D-463A-A3C3-246F17D668A0}"/>
            </a:ext>
          </a:extLst>
        </xdr:cNvPr>
        <xdr:cNvSpPr txBox="1"/>
      </xdr:nvSpPr>
      <xdr:spPr>
        <a:xfrm>
          <a:off x="135007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37609</xdr:rowOff>
    </xdr:from>
    <xdr:ext cx="405111" cy="259045"/>
    <xdr:sp macro="" textlink="">
      <xdr:nvSpPr>
        <xdr:cNvPr id="653" name="n_4mainValue【学校施設】&#10;有形固定資産減価償却率">
          <a:extLst>
            <a:ext uri="{FF2B5EF4-FFF2-40B4-BE49-F238E27FC236}">
              <a16:creationId xmlns:a16="http://schemas.microsoft.com/office/drawing/2014/main" id="{9CAB0DCC-84D4-4281-AA10-ACB95C18BC30}"/>
            </a:ext>
          </a:extLst>
        </xdr:cNvPr>
        <xdr:cNvSpPr txBox="1"/>
      </xdr:nvSpPr>
      <xdr:spPr>
        <a:xfrm>
          <a:off x="126117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7BB1BD22-F230-4032-BEEC-A891BFEF27E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CA8A658A-7A78-4720-808F-DD7E178919E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95F54D46-5D89-415C-9844-5A289E69AA9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C4202F42-4F6F-4052-BE7E-222CBF2DB82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3C6DBE03-05A4-4A59-B6B2-319EEC0D0D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83D1965C-A247-4C80-92E7-180EF919FC2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BD64A36D-D03F-4180-9EA3-5592C3AD95A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9B6F17C5-54E6-4456-9CC7-A3008AF3450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DE2A6BE3-8923-4B4B-9770-2EF16670CE7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9F48956A-4004-453F-901C-6D11FD57372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9A1D58D7-8E33-4F64-B779-45F6AEF4CBD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5B8565CB-CD88-46CD-B626-4E66D40492E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20C6DBEA-EE26-491F-BA1E-70D63DE297C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BCB4A44B-6C99-4F05-8572-041F3F65AFF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B458CF37-3DBD-4475-BD9A-6AF43E3885C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B8983C41-A3CB-403D-832E-4A82D981658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B250367C-202C-4A10-BBA4-F21D9617E8B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2A2F4FBD-CEA2-4A27-8DAE-68A2E2D32DB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922504B6-B024-47A7-A911-755EB479AD7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D3C7B6A9-225E-4532-A811-384C1227F0A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B283DDB4-6341-4A70-A139-F2C4F658D96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id="{63B79AC6-903B-4802-9287-AE48E6EFF5A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676" name="直線コネクタ 675">
          <a:extLst>
            <a:ext uri="{FF2B5EF4-FFF2-40B4-BE49-F238E27FC236}">
              <a16:creationId xmlns:a16="http://schemas.microsoft.com/office/drawing/2014/main" id="{00914A5A-7623-44A5-B82C-6BB1096AC1A2}"/>
            </a:ext>
          </a:extLst>
        </xdr:cNvPr>
        <xdr:cNvCxnSpPr/>
      </xdr:nvCxnSpPr>
      <xdr:spPr>
        <a:xfrm flipV="1">
          <a:off x="22160864" y="9893808"/>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677" name="【学校施設】&#10;一人当たり面積最小値テキスト">
          <a:extLst>
            <a:ext uri="{FF2B5EF4-FFF2-40B4-BE49-F238E27FC236}">
              <a16:creationId xmlns:a16="http://schemas.microsoft.com/office/drawing/2014/main" id="{E271FB87-88DC-4180-9DEB-7AC1C31598B3}"/>
            </a:ext>
          </a:extLst>
        </xdr:cNvPr>
        <xdr:cNvSpPr txBox="1"/>
      </xdr:nvSpPr>
      <xdr:spPr>
        <a:xfrm>
          <a:off x="22199600" y="1107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678" name="直線コネクタ 677">
          <a:extLst>
            <a:ext uri="{FF2B5EF4-FFF2-40B4-BE49-F238E27FC236}">
              <a16:creationId xmlns:a16="http://schemas.microsoft.com/office/drawing/2014/main" id="{61D024A3-D627-4FE5-9017-9E7DE86E08FB}"/>
            </a:ext>
          </a:extLst>
        </xdr:cNvPr>
        <xdr:cNvCxnSpPr/>
      </xdr:nvCxnSpPr>
      <xdr:spPr>
        <a:xfrm>
          <a:off x="22072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679" name="【学校施設】&#10;一人当たり面積最大値テキスト">
          <a:extLst>
            <a:ext uri="{FF2B5EF4-FFF2-40B4-BE49-F238E27FC236}">
              <a16:creationId xmlns:a16="http://schemas.microsoft.com/office/drawing/2014/main" id="{721DB235-7CF9-4CDC-B65B-3E3391430224}"/>
            </a:ext>
          </a:extLst>
        </xdr:cNvPr>
        <xdr:cNvSpPr txBox="1"/>
      </xdr:nvSpPr>
      <xdr:spPr>
        <a:xfrm>
          <a:off x="22199600" y="966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680" name="直線コネクタ 679">
          <a:extLst>
            <a:ext uri="{FF2B5EF4-FFF2-40B4-BE49-F238E27FC236}">
              <a16:creationId xmlns:a16="http://schemas.microsoft.com/office/drawing/2014/main" id="{C3DFB47A-1605-4854-BEB4-852F0F491D16}"/>
            </a:ext>
          </a:extLst>
        </xdr:cNvPr>
        <xdr:cNvCxnSpPr/>
      </xdr:nvCxnSpPr>
      <xdr:spPr>
        <a:xfrm>
          <a:off x="22072600" y="989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35069</xdr:rowOff>
    </xdr:from>
    <xdr:ext cx="469744" cy="259045"/>
    <xdr:sp macro="" textlink="">
      <xdr:nvSpPr>
        <xdr:cNvPr id="681" name="【学校施設】&#10;一人当たり面積平均値テキスト">
          <a:extLst>
            <a:ext uri="{FF2B5EF4-FFF2-40B4-BE49-F238E27FC236}">
              <a16:creationId xmlns:a16="http://schemas.microsoft.com/office/drawing/2014/main" id="{798C20C8-6D53-4FFB-8E71-B8BDC7790F39}"/>
            </a:ext>
          </a:extLst>
        </xdr:cNvPr>
        <xdr:cNvSpPr txBox="1"/>
      </xdr:nvSpPr>
      <xdr:spPr>
        <a:xfrm>
          <a:off x="22199600" y="1049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2" name="フローチャート: 判断 681">
          <a:extLst>
            <a:ext uri="{FF2B5EF4-FFF2-40B4-BE49-F238E27FC236}">
              <a16:creationId xmlns:a16="http://schemas.microsoft.com/office/drawing/2014/main" id="{C7E4383D-E69A-496B-84D9-B7CEB0158B1C}"/>
            </a:ext>
          </a:extLst>
        </xdr:cNvPr>
        <xdr:cNvSpPr/>
      </xdr:nvSpPr>
      <xdr:spPr>
        <a:xfrm>
          <a:off x="221107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683" name="フローチャート: 判断 682">
          <a:extLst>
            <a:ext uri="{FF2B5EF4-FFF2-40B4-BE49-F238E27FC236}">
              <a16:creationId xmlns:a16="http://schemas.microsoft.com/office/drawing/2014/main" id="{B3333F7F-74B3-4188-B727-6ADF23C95720}"/>
            </a:ext>
          </a:extLst>
        </xdr:cNvPr>
        <xdr:cNvSpPr/>
      </xdr:nvSpPr>
      <xdr:spPr>
        <a:xfrm>
          <a:off x="21272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684" name="フローチャート: 判断 683">
          <a:extLst>
            <a:ext uri="{FF2B5EF4-FFF2-40B4-BE49-F238E27FC236}">
              <a16:creationId xmlns:a16="http://schemas.microsoft.com/office/drawing/2014/main" id="{599C2447-8850-4BC4-9AA8-BCEEAF62FF16}"/>
            </a:ext>
          </a:extLst>
        </xdr:cNvPr>
        <xdr:cNvSpPr/>
      </xdr:nvSpPr>
      <xdr:spPr>
        <a:xfrm>
          <a:off x="20383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85" name="フローチャート: 判断 684">
          <a:extLst>
            <a:ext uri="{FF2B5EF4-FFF2-40B4-BE49-F238E27FC236}">
              <a16:creationId xmlns:a16="http://schemas.microsoft.com/office/drawing/2014/main" id="{7DC689B6-8CB0-4AF2-9D57-BAB2FBD8D7E4}"/>
            </a:ext>
          </a:extLst>
        </xdr:cNvPr>
        <xdr:cNvSpPr/>
      </xdr:nvSpPr>
      <xdr:spPr>
        <a:xfrm>
          <a:off x="19494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a:extLst>
            <a:ext uri="{FF2B5EF4-FFF2-40B4-BE49-F238E27FC236}">
              <a16:creationId xmlns:a16="http://schemas.microsoft.com/office/drawing/2014/main" id="{F038AFCE-6B27-4B3F-93E0-0A04B5C5B349}"/>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5CC2BFB2-E752-4A19-A995-00E8D46BFBC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932E5534-2BD0-49F1-BA15-0C274AD432C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87994D4E-F74B-42A7-9410-A159708F9E5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3EA58041-C71D-4160-B9BF-9718164E835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6C96CBB2-993F-49CA-A2E9-9B362E79B0B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692" name="楕円 691">
          <a:extLst>
            <a:ext uri="{FF2B5EF4-FFF2-40B4-BE49-F238E27FC236}">
              <a16:creationId xmlns:a16="http://schemas.microsoft.com/office/drawing/2014/main" id="{0630B671-7D3B-47E8-885D-97170C520A8D}"/>
            </a:ext>
          </a:extLst>
        </xdr:cNvPr>
        <xdr:cNvSpPr/>
      </xdr:nvSpPr>
      <xdr:spPr>
        <a:xfrm>
          <a:off x="22110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42943</xdr:rowOff>
    </xdr:from>
    <xdr:ext cx="469744" cy="259045"/>
    <xdr:sp macro="" textlink="">
      <xdr:nvSpPr>
        <xdr:cNvPr id="693" name="【学校施設】&#10;一人当たり面積該当値テキスト">
          <a:extLst>
            <a:ext uri="{FF2B5EF4-FFF2-40B4-BE49-F238E27FC236}">
              <a16:creationId xmlns:a16="http://schemas.microsoft.com/office/drawing/2014/main" id="{970E3C98-65E1-4184-8A2A-7251CB06FF85}"/>
            </a:ext>
          </a:extLst>
        </xdr:cNvPr>
        <xdr:cNvSpPr txBox="1"/>
      </xdr:nvSpPr>
      <xdr:spPr>
        <a:xfrm>
          <a:off x="22199600" y="1032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45212</xdr:rowOff>
    </xdr:from>
    <xdr:to>
      <xdr:col>112</xdr:col>
      <xdr:colOff>38100</xdr:colOff>
      <xdr:row>61</xdr:row>
      <xdr:rowOff>146812</xdr:rowOff>
    </xdr:to>
    <xdr:sp macro="" textlink="">
      <xdr:nvSpPr>
        <xdr:cNvPr id="694" name="楕円 693">
          <a:extLst>
            <a:ext uri="{FF2B5EF4-FFF2-40B4-BE49-F238E27FC236}">
              <a16:creationId xmlns:a16="http://schemas.microsoft.com/office/drawing/2014/main" id="{42684244-8C8B-46E2-AFF5-E2DE345460D1}"/>
            </a:ext>
          </a:extLst>
        </xdr:cNvPr>
        <xdr:cNvSpPr/>
      </xdr:nvSpPr>
      <xdr:spPr>
        <a:xfrm>
          <a:off x="21272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70866</xdr:rowOff>
    </xdr:from>
    <xdr:to>
      <xdr:col>116</xdr:col>
      <xdr:colOff>63500</xdr:colOff>
      <xdr:row>61</xdr:row>
      <xdr:rowOff>96012</xdr:rowOff>
    </xdr:to>
    <xdr:cxnSp macro="">
      <xdr:nvCxnSpPr>
        <xdr:cNvPr id="695" name="直線コネクタ 694">
          <a:extLst>
            <a:ext uri="{FF2B5EF4-FFF2-40B4-BE49-F238E27FC236}">
              <a16:creationId xmlns:a16="http://schemas.microsoft.com/office/drawing/2014/main" id="{C208CD84-6662-41A7-A5A1-750565479434}"/>
            </a:ext>
          </a:extLst>
        </xdr:cNvPr>
        <xdr:cNvCxnSpPr/>
      </xdr:nvCxnSpPr>
      <xdr:spPr>
        <a:xfrm flipV="1">
          <a:off x="21323300" y="1052931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47498</xdr:rowOff>
    </xdr:from>
    <xdr:to>
      <xdr:col>107</xdr:col>
      <xdr:colOff>101600</xdr:colOff>
      <xdr:row>61</xdr:row>
      <xdr:rowOff>149098</xdr:rowOff>
    </xdr:to>
    <xdr:sp macro="" textlink="">
      <xdr:nvSpPr>
        <xdr:cNvPr id="696" name="楕円 695">
          <a:extLst>
            <a:ext uri="{FF2B5EF4-FFF2-40B4-BE49-F238E27FC236}">
              <a16:creationId xmlns:a16="http://schemas.microsoft.com/office/drawing/2014/main" id="{F8FBAB07-A420-4ADC-8B50-92DE7FC5B323}"/>
            </a:ext>
          </a:extLst>
        </xdr:cNvPr>
        <xdr:cNvSpPr/>
      </xdr:nvSpPr>
      <xdr:spPr>
        <a:xfrm>
          <a:off x="20383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96012</xdr:rowOff>
    </xdr:from>
    <xdr:to>
      <xdr:col>111</xdr:col>
      <xdr:colOff>177800</xdr:colOff>
      <xdr:row>61</xdr:row>
      <xdr:rowOff>98298</xdr:rowOff>
    </xdr:to>
    <xdr:cxnSp macro="">
      <xdr:nvCxnSpPr>
        <xdr:cNvPr id="697" name="直線コネクタ 696">
          <a:extLst>
            <a:ext uri="{FF2B5EF4-FFF2-40B4-BE49-F238E27FC236}">
              <a16:creationId xmlns:a16="http://schemas.microsoft.com/office/drawing/2014/main" id="{432E66A6-02B4-4C21-8620-A50E6A0404CB}"/>
            </a:ext>
          </a:extLst>
        </xdr:cNvPr>
        <xdr:cNvCxnSpPr/>
      </xdr:nvCxnSpPr>
      <xdr:spPr>
        <a:xfrm flipV="1">
          <a:off x="20434300" y="105544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49784</xdr:rowOff>
    </xdr:from>
    <xdr:to>
      <xdr:col>102</xdr:col>
      <xdr:colOff>165100</xdr:colOff>
      <xdr:row>61</xdr:row>
      <xdr:rowOff>151384</xdr:rowOff>
    </xdr:to>
    <xdr:sp macro="" textlink="">
      <xdr:nvSpPr>
        <xdr:cNvPr id="698" name="楕円 697">
          <a:extLst>
            <a:ext uri="{FF2B5EF4-FFF2-40B4-BE49-F238E27FC236}">
              <a16:creationId xmlns:a16="http://schemas.microsoft.com/office/drawing/2014/main" id="{71534945-4681-49CA-9523-2B027C2D60BA}"/>
            </a:ext>
          </a:extLst>
        </xdr:cNvPr>
        <xdr:cNvSpPr/>
      </xdr:nvSpPr>
      <xdr:spPr>
        <a:xfrm>
          <a:off x="19494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98298</xdr:rowOff>
    </xdr:from>
    <xdr:to>
      <xdr:col>107</xdr:col>
      <xdr:colOff>50800</xdr:colOff>
      <xdr:row>61</xdr:row>
      <xdr:rowOff>100584</xdr:rowOff>
    </xdr:to>
    <xdr:cxnSp macro="">
      <xdr:nvCxnSpPr>
        <xdr:cNvPr id="699" name="直線コネクタ 698">
          <a:extLst>
            <a:ext uri="{FF2B5EF4-FFF2-40B4-BE49-F238E27FC236}">
              <a16:creationId xmlns:a16="http://schemas.microsoft.com/office/drawing/2014/main" id="{DF30AAF1-9B55-4608-8E1C-ABF366A189B0}"/>
            </a:ext>
          </a:extLst>
        </xdr:cNvPr>
        <xdr:cNvCxnSpPr/>
      </xdr:nvCxnSpPr>
      <xdr:spPr>
        <a:xfrm flipV="1">
          <a:off x="19545300" y="105567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52070</xdr:rowOff>
    </xdr:from>
    <xdr:to>
      <xdr:col>98</xdr:col>
      <xdr:colOff>38100</xdr:colOff>
      <xdr:row>61</xdr:row>
      <xdr:rowOff>153670</xdr:rowOff>
    </xdr:to>
    <xdr:sp macro="" textlink="">
      <xdr:nvSpPr>
        <xdr:cNvPr id="700" name="楕円 699">
          <a:extLst>
            <a:ext uri="{FF2B5EF4-FFF2-40B4-BE49-F238E27FC236}">
              <a16:creationId xmlns:a16="http://schemas.microsoft.com/office/drawing/2014/main" id="{C3D68BF6-4C56-448D-BC5C-3A1C8B6D1602}"/>
            </a:ext>
          </a:extLst>
        </xdr:cNvPr>
        <xdr:cNvSpPr/>
      </xdr:nvSpPr>
      <xdr:spPr>
        <a:xfrm>
          <a:off x="18605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100584</xdr:rowOff>
    </xdr:from>
    <xdr:to>
      <xdr:col>102</xdr:col>
      <xdr:colOff>114300</xdr:colOff>
      <xdr:row>61</xdr:row>
      <xdr:rowOff>102870</xdr:rowOff>
    </xdr:to>
    <xdr:cxnSp macro="">
      <xdr:nvCxnSpPr>
        <xdr:cNvPr id="701" name="直線コネクタ 700">
          <a:extLst>
            <a:ext uri="{FF2B5EF4-FFF2-40B4-BE49-F238E27FC236}">
              <a16:creationId xmlns:a16="http://schemas.microsoft.com/office/drawing/2014/main" id="{A0D4C310-5860-43C8-A4CE-11795BDCC6CE}"/>
            </a:ext>
          </a:extLst>
        </xdr:cNvPr>
        <xdr:cNvCxnSpPr/>
      </xdr:nvCxnSpPr>
      <xdr:spPr>
        <a:xfrm flipV="1">
          <a:off x="18656300" y="105590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106189</xdr:rowOff>
    </xdr:from>
    <xdr:ext cx="469744" cy="259045"/>
    <xdr:sp macro="" textlink="">
      <xdr:nvSpPr>
        <xdr:cNvPr id="702" name="n_1aveValue【学校施設】&#10;一人当たり面積">
          <a:extLst>
            <a:ext uri="{FF2B5EF4-FFF2-40B4-BE49-F238E27FC236}">
              <a16:creationId xmlns:a16="http://schemas.microsoft.com/office/drawing/2014/main" id="{5DC210B7-41FA-4580-A9AB-5B234D26DB68}"/>
            </a:ext>
          </a:extLst>
        </xdr:cNvPr>
        <xdr:cNvSpPr txBox="1"/>
      </xdr:nvSpPr>
      <xdr:spPr>
        <a:xfrm>
          <a:off x="210757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117619</xdr:rowOff>
    </xdr:from>
    <xdr:ext cx="469744" cy="259045"/>
    <xdr:sp macro="" textlink="">
      <xdr:nvSpPr>
        <xdr:cNvPr id="703" name="n_2aveValue【学校施設】&#10;一人当たり面積">
          <a:extLst>
            <a:ext uri="{FF2B5EF4-FFF2-40B4-BE49-F238E27FC236}">
              <a16:creationId xmlns:a16="http://schemas.microsoft.com/office/drawing/2014/main" id="{011B7ABD-5A68-4FDD-9E8F-F775DAA0DF48}"/>
            </a:ext>
          </a:extLst>
        </xdr:cNvPr>
        <xdr:cNvSpPr txBox="1"/>
      </xdr:nvSpPr>
      <xdr:spPr>
        <a:xfrm>
          <a:off x="20199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704" name="n_3aveValue【学校施設】&#10;一人当たり面積">
          <a:extLst>
            <a:ext uri="{FF2B5EF4-FFF2-40B4-BE49-F238E27FC236}">
              <a16:creationId xmlns:a16="http://schemas.microsoft.com/office/drawing/2014/main" id="{98ABF3E8-4505-4BBC-9D22-F16B4B4AEF40}"/>
            </a:ext>
          </a:extLst>
        </xdr:cNvPr>
        <xdr:cNvSpPr txBox="1"/>
      </xdr:nvSpPr>
      <xdr:spPr>
        <a:xfrm>
          <a:off x="19310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5" name="n_4aveValue【学校施設】&#10;一人当たり面積">
          <a:extLst>
            <a:ext uri="{FF2B5EF4-FFF2-40B4-BE49-F238E27FC236}">
              <a16:creationId xmlns:a16="http://schemas.microsoft.com/office/drawing/2014/main" id="{0BAD6B86-7EEF-40BA-B020-13E2E2470D88}"/>
            </a:ext>
          </a:extLst>
        </xdr:cNvPr>
        <xdr:cNvSpPr txBox="1"/>
      </xdr:nvSpPr>
      <xdr:spPr>
        <a:xfrm>
          <a:off x="18421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137939</xdr:rowOff>
    </xdr:from>
    <xdr:ext cx="469744" cy="259045"/>
    <xdr:sp macro="" textlink="">
      <xdr:nvSpPr>
        <xdr:cNvPr id="706" name="n_1mainValue【学校施設】&#10;一人当たり面積">
          <a:extLst>
            <a:ext uri="{FF2B5EF4-FFF2-40B4-BE49-F238E27FC236}">
              <a16:creationId xmlns:a16="http://schemas.microsoft.com/office/drawing/2014/main" id="{90A7212B-804F-46D6-89B6-3C27B0836E41}"/>
            </a:ext>
          </a:extLst>
        </xdr:cNvPr>
        <xdr:cNvSpPr txBox="1"/>
      </xdr:nvSpPr>
      <xdr:spPr>
        <a:xfrm>
          <a:off x="2107572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140225</xdr:rowOff>
    </xdr:from>
    <xdr:ext cx="469744" cy="259045"/>
    <xdr:sp macro="" textlink="">
      <xdr:nvSpPr>
        <xdr:cNvPr id="707" name="n_2mainValue【学校施設】&#10;一人当たり面積">
          <a:extLst>
            <a:ext uri="{FF2B5EF4-FFF2-40B4-BE49-F238E27FC236}">
              <a16:creationId xmlns:a16="http://schemas.microsoft.com/office/drawing/2014/main" id="{A5A25CFE-F62C-497B-BB0A-5F055EBF06BC}"/>
            </a:ext>
          </a:extLst>
        </xdr:cNvPr>
        <xdr:cNvSpPr txBox="1"/>
      </xdr:nvSpPr>
      <xdr:spPr>
        <a:xfrm>
          <a:off x="20199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142511</xdr:rowOff>
    </xdr:from>
    <xdr:ext cx="469744" cy="259045"/>
    <xdr:sp macro="" textlink="">
      <xdr:nvSpPr>
        <xdr:cNvPr id="708" name="n_3mainValue【学校施設】&#10;一人当たり面積">
          <a:extLst>
            <a:ext uri="{FF2B5EF4-FFF2-40B4-BE49-F238E27FC236}">
              <a16:creationId xmlns:a16="http://schemas.microsoft.com/office/drawing/2014/main" id="{4D56AC1A-2A1F-4488-AB7A-5742F9B70B0F}"/>
            </a:ext>
          </a:extLst>
        </xdr:cNvPr>
        <xdr:cNvSpPr txBox="1"/>
      </xdr:nvSpPr>
      <xdr:spPr>
        <a:xfrm>
          <a:off x="193104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144797</xdr:rowOff>
    </xdr:from>
    <xdr:ext cx="469744" cy="259045"/>
    <xdr:sp macro="" textlink="">
      <xdr:nvSpPr>
        <xdr:cNvPr id="709" name="n_4mainValue【学校施設】&#10;一人当たり面積">
          <a:extLst>
            <a:ext uri="{FF2B5EF4-FFF2-40B4-BE49-F238E27FC236}">
              <a16:creationId xmlns:a16="http://schemas.microsoft.com/office/drawing/2014/main" id="{BEF2C3AE-0099-49FD-A9F3-9158B1C42CD3}"/>
            </a:ext>
          </a:extLst>
        </xdr:cNvPr>
        <xdr:cNvSpPr txBox="1"/>
      </xdr:nvSpPr>
      <xdr:spPr>
        <a:xfrm>
          <a:off x="18421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C4E9719D-7307-4CFA-AFF5-C2AFD4D154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63F20A86-3255-49B2-8960-57DE830B838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8D232837-3500-4DA9-A39C-606AC2333F9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20E56398-E7B9-4182-82DF-46C7453B31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79A9FFC3-B261-4A95-8E30-00BF956C77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2FE607ED-F367-41FC-A91F-240452DFB3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8C28F5EC-2841-4C69-B31C-D4F159A8BC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82564DD0-3D0E-4C86-AF99-DE2E6B8F10F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a:extLst>
            <a:ext uri="{FF2B5EF4-FFF2-40B4-BE49-F238E27FC236}">
              <a16:creationId xmlns:a16="http://schemas.microsoft.com/office/drawing/2014/main" id="{4ED9EAA4-48B5-4BF2-8112-EE055160AF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a:extLst>
            <a:ext uri="{FF2B5EF4-FFF2-40B4-BE49-F238E27FC236}">
              <a16:creationId xmlns:a16="http://schemas.microsoft.com/office/drawing/2014/main" id="{13A98E4D-7AA9-4A92-B64C-6768BE77F67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a:extLst>
            <a:ext uri="{FF2B5EF4-FFF2-40B4-BE49-F238E27FC236}">
              <a16:creationId xmlns:a16="http://schemas.microsoft.com/office/drawing/2014/main" id="{F32DD5E0-3E79-4119-A2FB-792BF27491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a:extLst>
            <a:ext uri="{FF2B5EF4-FFF2-40B4-BE49-F238E27FC236}">
              <a16:creationId xmlns:a16="http://schemas.microsoft.com/office/drawing/2014/main" id="{507B753B-025F-41AD-A06C-F735C29DF0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a:extLst>
            <a:ext uri="{FF2B5EF4-FFF2-40B4-BE49-F238E27FC236}">
              <a16:creationId xmlns:a16="http://schemas.microsoft.com/office/drawing/2014/main" id="{732CE259-A26C-4C31-A685-35FF16D418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a:extLst>
            <a:ext uri="{FF2B5EF4-FFF2-40B4-BE49-F238E27FC236}">
              <a16:creationId xmlns:a16="http://schemas.microsoft.com/office/drawing/2014/main" id="{271F8D0D-A938-4359-9D3F-3156115367D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a:extLst>
            <a:ext uri="{FF2B5EF4-FFF2-40B4-BE49-F238E27FC236}">
              <a16:creationId xmlns:a16="http://schemas.microsoft.com/office/drawing/2014/main" id="{BE0F74A3-FE99-45F6-BCC6-A18CBEAEB85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a:extLst>
            <a:ext uri="{FF2B5EF4-FFF2-40B4-BE49-F238E27FC236}">
              <a16:creationId xmlns:a16="http://schemas.microsoft.com/office/drawing/2014/main" id="{ED93768E-D0EE-468F-92E6-A59CC12587B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356BC2DE-E343-4975-B4AA-FEC6374A49D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C49C71FD-7D0A-4800-9B43-465F096A665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B73F3A44-44BD-4BE6-AD80-8D51A972BFA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8C98ACAB-F603-4B21-9A09-3BFE7B7CBAC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D12DB86B-23E0-4DA9-A2CE-3DE3910B19F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F35DE406-0712-4B20-A45E-CDCBF31A4C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673D42AC-FC51-4E25-8288-3508404DEF2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ADA4F082-17A8-4CDD-8E23-88BCDE8B91DA}"/>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4B1CB1AB-F722-413A-BB0B-D88211ACA2D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E51FAB5D-E174-45C4-B512-48240AEEC1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5CB34B36-5123-4E75-B45F-54E9EDF278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3C37D431-FB7F-439C-A096-31850B5B67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93179F41-1A50-4576-950D-024751FF647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B0BE84A5-39A0-419B-92DF-B4C805C8AA8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60C96826-FA17-4732-85A0-11A873B6546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CF0838D3-19C7-4D15-B54C-F9E5B67467C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6BC37F9B-3A82-4726-A512-D2CFD5FAB53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08B4348A-2CD4-44DE-A873-F16B9419C9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D4D63779-FA26-4FEB-A63C-8E85950C0D0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高度成長期を中心に多種多様な公共施設の整備を進め、膨大な量の施設を保有しているため、市設建築物については「資産流動化プロジェクト施設チーム」による総合的な有効活用、インフラ施設については長寿命化を基本とした効率的な維持管理を実施している。こうした取組もあり、有形固定資産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その中でも、公営住宅については、「大阪市営住宅ストック総合活用計画」（当初策定：平成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基づき、事業費・事業量の平準化を図りながら、公営住宅法上の耐用年限を超過しないよう計画的に建替事業を進めていることから、有形固定資産減価償却率が低くなっているものと考えられる。一方で、港湾施設については、老朽化が進み、供用年数が耐用年数を超える施設が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割を占めていることから有形固定資産減価償却率が高くなっているが、「大阪港インフラ長寿命化計画」（平成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月策定）に基づき、効率的かつ効果的な維持管理を推進する。</a:t>
          </a:r>
        </a:p>
        <a:p>
          <a:r>
            <a:rPr kumimoji="1" lang="ja-JP" altLang="en-US" sz="1300">
              <a:latin typeface="ＭＳ Ｐゴシック" panose="020B0600070205080204" pitchFamily="50" charset="-128"/>
              <a:ea typeface="ＭＳ Ｐゴシック" panose="020B0600070205080204" pitchFamily="50" charset="-128"/>
            </a:rPr>
            <a:t>　今後も市設建築物およびインフラ施設については、「大阪市公共施設マネジメント基本方針」（当初策定：平成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月）に沿って、規模の最適化、予防保全による長寿命化、多様なコスト縮減手法の導入に取り組む。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217866-E193-4661-8315-E85C0DEF32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04813D-E1F1-4611-B7BB-7CCA4F6CA8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1BCE5AE-4FC3-404E-AD21-73BE7FF80A3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8D1BDB-D055-41BD-AAFC-FF679AAF130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4D7E80-68FA-4412-85E2-D2B05F9A21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8B335A-4DB7-4163-B0AB-B0ABEB526DD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EFCDEC-A03E-42A7-9CCF-ECC700EC32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A69E77-21A4-4264-B61C-D654AED5998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CC7C43-B993-437E-B831-8BF2491725F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82A8CD-EA2F-49FA-88FC-666CFBE9CBD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2,732,197
2,593,449
225.33
2,003,680,509
1,962,155,183
30,796,464
899,578,624
1,702,596,158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505937-F841-4937-BFFE-25EF65EF4F7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90BD73-9915-4EE6-BE4F-840BDBB0328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037F88-4248-47FA-89AB-154BD7291E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946D07-C87B-4FFD-B5D3-522DB2345E2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DADADA-908F-4BF9-99CA-CC8C0ACD56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E65C14F-CF6B-4F19-93BD-32534B71F3E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54E825-119F-4339-AB2B-4C0962AE65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29B42C-3429-4958-A6A9-5019BD4AB32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DDDAB2-068A-4E22-B918-37DBA6D732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8F19C1-E683-4A60-949B-63A2BB20601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518B7C-2458-4047-B560-0F01D98B7F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18FCDE-C1C7-4C0C-B4CF-271348615B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C7C381-95C8-480E-AF21-0BC2C5D1B75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391920-B012-4745-9183-7036E4EFA45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3D691E8-EB1F-4E0C-9197-032AAAB086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F32E37-8AC5-4AAC-965E-980D18F568A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B6A151-77CE-4C5D-A5A4-0E92995144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FD7B914-F054-4C27-8782-5FF45CEE6C1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D379C4-10F7-4E88-BDAD-0615F8CA102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0E2E114-0F05-4CFC-9808-FB96F0DC6CC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CFE63E7-F9A6-4EA1-A962-2FD195E1888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BB3C551-A1F9-4834-AEC9-B5341E7852B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69D3DBE-EF99-4131-A56C-814F2B33B8F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E4548B-276D-405F-B35F-B9B8E953759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016F508-E608-4C4E-BC09-54FF1B929DA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D051CD1-8D14-484A-A94C-9C40BE27A61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3BEB4C9-2DE1-4D3D-A7C8-614DF8ACCE3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A43ACD-444C-4FAD-98DC-36574F675A9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E691B1-A377-4E32-BE7B-161F4E6971B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D2CAE0D-FF01-40BA-8BAC-1A16CF547E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3D19438-B631-4A2E-A897-39F7CA3D891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72EB811-4719-44E6-BA7C-6E0A0C028262}"/>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FA3CA64-1663-4EA6-AC87-320CC6B56E6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961EE7C-ACE5-4123-9764-E22C3A5B5B4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EBE3FB8-0F1D-4424-A3FE-0BC4535BD4F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8F2DE02-E599-4215-A252-60D971DFB6F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7ED8555-3F84-47DF-AA35-858FE78E313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7A931ED-27BB-4138-9742-C6B4EB0DA30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A20AFC4-AE51-426E-AB83-C263BC0247B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B3C9CA0-8318-41C8-B238-7EA0942B315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A112ABA-5612-4C3D-826F-003601E0127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1C0C1AC-07B8-4344-832C-B927AE84DF7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AA4C149-449F-4D69-B21D-0E2B09945FD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2873E532-CE6B-41C8-8CAE-03D32A0DF45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CC80823-8341-479D-B92F-D3B0A62F4EA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31C9DD8C-E6FA-4BAD-90E6-66E79470AFA9}"/>
            </a:ext>
          </a:extLst>
        </xdr:cNvPr>
        <xdr:cNvCxnSpPr/>
      </xdr:nvCxnSpPr>
      <xdr:spPr>
        <a:xfrm flipV="1">
          <a:off x="4634865" y="561975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7874ED8B-64F5-4569-94F4-E73994093A77}"/>
            </a:ext>
          </a:extLst>
        </xdr:cNvPr>
        <xdr:cNvSpPr txBox="1"/>
      </xdr:nvSpPr>
      <xdr:spPr>
        <a:xfrm>
          <a:off x="4673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90F1C4F6-3FA2-4DF7-AE48-2B37914C6928}"/>
            </a:ext>
          </a:extLst>
        </xdr:cNvPr>
        <xdr:cNvCxnSpPr/>
      </xdr:nvCxnSpPr>
      <xdr:spPr>
        <a:xfrm>
          <a:off x="4546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id="{06A6BA93-53C4-45F1-A435-5A03EA2B2ED1}"/>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99D56685-EC00-4A9E-ABC4-FC615C90571E}"/>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76217</xdr:rowOff>
    </xdr:from>
    <xdr:ext cx="405111" cy="259045"/>
    <xdr:sp macro="" textlink="">
      <xdr:nvSpPr>
        <xdr:cNvPr id="62" name="【図書館】&#10;有形固定資産減価償却率平均値テキスト">
          <a:extLst>
            <a:ext uri="{FF2B5EF4-FFF2-40B4-BE49-F238E27FC236}">
              <a16:creationId xmlns:a16="http://schemas.microsoft.com/office/drawing/2014/main" id="{DC1D0C83-8764-4048-9A5F-39AFBB0C79B4}"/>
            </a:ext>
          </a:extLst>
        </xdr:cNvPr>
        <xdr:cNvSpPr txBox="1"/>
      </xdr:nvSpPr>
      <xdr:spPr>
        <a:xfrm>
          <a:off x="4673600" y="6076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id="{1457CDE2-D76B-43C5-9C2B-DA973B1155AF}"/>
            </a:ext>
          </a:extLst>
        </xdr:cNvPr>
        <xdr:cNvSpPr/>
      </xdr:nvSpPr>
      <xdr:spPr>
        <a:xfrm>
          <a:off x="45847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id="{830D9945-5508-4DAA-9714-EC9C7A7D2EC2}"/>
            </a:ext>
          </a:extLst>
        </xdr:cNvPr>
        <xdr:cNvSpPr/>
      </xdr:nvSpPr>
      <xdr:spPr>
        <a:xfrm>
          <a:off x="3746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id="{76C70E35-A2EC-4A05-845B-D5F8127143A9}"/>
            </a:ext>
          </a:extLst>
        </xdr:cNvPr>
        <xdr:cNvSpPr/>
      </xdr:nvSpPr>
      <xdr:spPr>
        <a:xfrm>
          <a:off x="2857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id="{FAE1E04B-9BCF-4517-8000-C79BE06E9FE4}"/>
            </a:ext>
          </a:extLst>
        </xdr:cNvPr>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id="{463A5ECE-FA29-4F14-B94B-485B2D1289FA}"/>
            </a:ext>
          </a:extLst>
        </xdr:cNvPr>
        <xdr:cNvSpPr/>
      </xdr:nvSpPr>
      <xdr:spPr>
        <a:xfrm>
          <a:off x="1079500" y="58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33EE1A0-DCF2-499A-9E6A-1679757A7F0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501B38-43FC-43B2-BE17-CB286C80556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92EBC6-CE87-44F5-8478-E9CDAA11ABE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63BA71-CE71-4FA0-ABD6-DD225B74D53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6D96F5F-921B-4E93-9068-3CF63859E3D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63500</xdr:rowOff>
    </xdr:from>
    <xdr:to>
      <xdr:col>24</xdr:col>
      <xdr:colOff>114300</xdr:colOff>
      <xdr:row>35</xdr:row>
      <xdr:rowOff>165100</xdr:rowOff>
    </xdr:to>
    <xdr:sp macro="" textlink="">
      <xdr:nvSpPr>
        <xdr:cNvPr id="73" name="楕円 72">
          <a:extLst>
            <a:ext uri="{FF2B5EF4-FFF2-40B4-BE49-F238E27FC236}">
              <a16:creationId xmlns:a16="http://schemas.microsoft.com/office/drawing/2014/main" id="{98635C06-EC6E-441F-A397-18D08EACCBC1}"/>
            </a:ext>
          </a:extLst>
        </xdr:cNvPr>
        <xdr:cNvSpPr/>
      </xdr:nvSpPr>
      <xdr:spPr>
        <a:xfrm>
          <a:off x="45847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86377</xdr:rowOff>
    </xdr:from>
    <xdr:ext cx="405111" cy="259045"/>
    <xdr:sp macro="" textlink="">
      <xdr:nvSpPr>
        <xdr:cNvPr id="74" name="【図書館】&#10;有形固定資産減価償却率該当値テキスト">
          <a:extLst>
            <a:ext uri="{FF2B5EF4-FFF2-40B4-BE49-F238E27FC236}">
              <a16:creationId xmlns:a16="http://schemas.microsoft.com/office/drawing/2014/main" id="{7AD64F10-A1EB-447D-99B4-C4CA46BDA53E}"/>
            </a:ext>
          </a:extLst>
        </xdr:cNvPr>
        <xdr:cNvSpPr txBox="1"/>
      </xdr:nvSpPr>
      <xdr:spPr>
        <a:xfrm>
          <a:off x="4673600"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166370</xdr:rowOff>
    </xdr:from>
    <xdr:to>
      <xdr:col>20</xdr:col>
      <xdr:colOff>38100</xdr:colOff>
      <xdr:row>35</xdr:row>
      <xdr:rowOff>96520</xdr:rowOff>
    </xdr:to>
    <xdr:sp macro="" textlink="">
      <xdr:nvSpPr>
        <xdr:cNvPr id="75" name="楕円 74">
          <a:extLst>
            <a:ext uri="{FF2B5EF4-FFF2-40B4-BE49-F238E27FC236}">
              <a16:creationId xmlns:a16="http://schemas.microsoft.com/office/drawing/2014/main" id="{7DAAB57A-C0BF-49E8-B847-4880A63703B0}"/>
            </a:ext>
          </a:extLst>
        </xdr:cNvPr>
        <xdr:cNvSpPr/>
      </xdr:nvSpPr>
      <xdr:spPr>
        <a:xfrm>
          <a:off x="3746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45720</xdr:rowOff>
    </xdr:from>
    <xdr:to>
      <xdr:col>24</xdr:col>
      <xdr:colOff>63500</xdr:colOff>
      <xdr:row>35</xdr:row>
      <xdr:rowOff>114300</xdr:rowOff>
    </xdr:to>
    <xdr:cxnSp macro="">
      <xdr:nvCxnSpPr>
        <xdr:cNvPr id="76" name="直線コネクタ 75">
          <a:extLst>
            <a:ext uri="{FF2B5EF4-FFF2-40B4-BE49-F238E27FC236}">
              <a16:creationId xmlns:a16="http://schemas.microsoft.com/office/drawing/2014/main" id="{49391230-8D43-43EB-AABB-0618126A98C3}"/>
            </a:ext>
          </a:extLst>
        </xdr:cNvPr>
        <xdr:cNvCxnSpPr/>
      </xdr:nvCxnSpPr>
      <xdr:spPr>
        <a:xfrm>
          <a:off x="3797300" y="60464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86360</xdr:rowOff>
    </xdr:from>
    <xdr:to>
      <xdr:col>15</xdr:col>
      <xdr:colOff>101600</xdr:colOff>
      <xdr:row>35</xdr:row>
      <xdr:rowOff>16510</xdr:rowOff>
    </xdr:to>
    <xdr:sp macro="" textlink="">
      <xdr:nvSpPr>
        <xdr:cNvPr id="77" name="楕円 76">
          <a:extLst>
            <a:ext uri="{FF2B5EF4-FFF2-40B4-BE49-F238E27FC236}">
              <a16:creationId xmlns:a16="http://schemas.microsoft.com/office/drawing/2014/main" id="{CE0ADB5B-6F40-45D6-87B2-0023D3D21222}"/>
            </a:ext>
          </a:extLst>
        </xdr:cNvPr>
        <xdr:cNvSpPr/>
      </xdr:nvSpPr>
      <xdr:spPr>
        <a:xfrm>
          <a:off x="2857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137160</xdr:rowOff>
    </xdr:from>
    <xdr:to>
      <xdr:col>19</xdr:col>
      <xdr:colOff>177800</xdr:colOff>
      <xdr:row>35</xdr:row>
      <xdr:rowOff>45720</xdr:rowOff>
    </xdr:to>
    <xdr:cxnSp macro="">
      <xdr:nvCxnSpPr>
        <xdr:cNvPr id="78" name="直線コネクタ 77">
          <a:extLst>
            <a:ext uri="{FF2B5EF4-FFF2-40B4-BE49-F238E27FC236}">
              <a16:creationId xmlns:a16="http://schemas.microsoft.com/office/drawing/2014/main" id="{DDE6AEAE-062F-410C-9FD5-F772753278A4}"/>
            </a:ext>
          </a:extLst>
        </xdr:cNvPr>
        <xdr:cNvCxnSpPr/>
      </xdr:nvCxnSpPr>
      <xdr:spPr>
        <a:xfrm>
          <a:off x="2908300" y="59664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10160</xdr:rowOff>
    </xdr:from>
    <xdr:to>
      <xdr:col>10</xdr:col>
      <xdr:colOff>165100</xdr:colOff>
      <xdr:row>34</xdr:row>
      <xdr:rowOff>111760</xdr:rowOff>
    </xdr:to>
    <xdr:sp macro="" textlink="">
      <xdr:nvSpPr>
        <xdr:cNvPr id="79" name="楕円 78">
          <a:extLst>
            <a:ext uri="{FF2B5EF4-FFF2-40B4-BE49-F238E27FC236}">
              <a16:creationId xmlns:a16="http://schemas.microsoft.com/office/drawing/2014/main" id="{F5895F9C-B372-40F7-B56F-793C503B0321}"/>
            </a:ext>
          </a:extLst>
        </xdr:cNvPr>
        <xdr:cNvSpPr/>
      </xdr:nvSpPr>
      <xdr:spPr>
        <a:xfrm>
          <a:off x="1968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60960</xdr:rowOff>
    </xdr:from>
    <xdr:to>
      <xdr:col>15</xdr:col>
      <xdr:colOff>50800</xdr:colOff>
      <xdr:row>34</xdr:row>
      <xdr:rowOff>137160</xdr:rowOff>
    </xdr:to>
    <xdr:cxnSp macro="">
      <xdr:nvCxnSpPr>
        <xdr:cNvPr id="80" name="直線コネクタ 79">
          <a:extLst>
            <a:ext uri="{FF2B5EF4-FFF2-40B4-BE49-F238E27FC236}">
              <a16:creationId xmlns:a16="http://schemas.microsoft.com/office/drawing/2014/main" id="{799947BB-82D3-4F82-9753-534EECFF23E4}"/>
            </a:ext>
          </a:extLst>
        </xdr:cNvPr>
        <xdr:cNvCxnSpPr/>
      </xdr:nvCxnSpPr>
      <xdr:spPr>
        <a:xfrm>
          <a:off x="2019300" y="5890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105410</xdr:rowOff>
    </xdr:from>
    <xdr:to>
      <xdr:col>6</xdr:col>
      <xdr:colOff>38100</xdr:colOff>
      <xdr:row>34</xdr:row>
      <xdr:rowOff>35560</xdr:rowOff>
    </xdr:to>
    <xdr:sp macro="" textlink="">
      <xdr:nvSpPr>
        <xdr:cNvPr id="81" name="楕円 80">
          <a:extLst>
            <a:ext uri="{FF2B5EF4-FFF2-40B4-BE49-F238E27FC236}">
              <a16:creationId xmlns:a16="http://schemas.microsoft.com/office/drawing/2014/main" id="{9A615EEA-5E08-4D03-8B6F-7A641C73066D}"/>
            </a:ext>
          </a:extLst>
        </xdr:cNvPr>
        <xdr:cNvSpPr/>
      </xdr:nvSpPr>
      <xdr:spPr>
        <a:xfrm>
          <a:off x="1079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156210</xdr:rowOff>
    </xdr:from>
    <xdr:to>
      <xdr:col>10</xdr:col>
      <xdr:colOff>114300</xdr:colOff>
      <xdr:row>34</xdr:row>
      <xdr:rowOff>60960</xdr:rowOff>
    </xdr:to>
    <xdr:cxnSp macro="">
      <xdr:nvCxnSpPr>
        <xdr:cNvPr id="82" name="直線コネクタ 81">
          <a:extLst>
            <a:ext uri="{FF2B5EF4-FFF2-40B4-BE49-F238E27FC236}">
              <a16:creationId xmlns:a16="http://schemas.microsoft.com/office/drawing/2014/main" id="{E8394DC5-0A8B-4707-AC58-D7FF6EFB94E6}"/>
            </a:ext>
          </a:extLst>
        </xdr:cNvPr>
        <xdr:cNvCxnSpPr/>
      </xdr:nvCxnSpPr>
      <xdr:spPr>
        <a:xfrm>
          <a:off x="1130300" y="5814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140987</xdr:rowOff>
    </xdr:from>
    <xdr:ext cx="405111" cy="259045"/>
    <xdr:sp macro="" textlink="">
      <xdr:nvSpPr>
        <xdr:cNvPr id="83" name="n_1aveValue【図書館】&#10;有形固定資産減価償却率">
          <a:extLst>
            <a:ext uri="{FF2B5EF4-FFF2-40B4-BE49-F238E27FC236}">
              <a16:creationId xmlns:a16="http://schemas.microsoft.com/office/drawing/2014/main" id="{D30E022E-83A3-4B87-92B3-412724FC23E6}"/>
            </a:ext>
          </a:extLst>
        </xdr:cNvPr>
        <xdr:cNvSpPr txBox="1"/>
      </xdr:nvSpPr>
      <xdr:spPr>
        <a:xfrm>
          <a:off x="35820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45737</xdr:rowOff>
    </xdr:from>
    <xdr:ext cx="405111" cy="259045"/>
    <xdr:sp macro="" textlink="">
      <xdr:nvSpPr>
        <xdr:cNvPr id="84" name="n_2aveValue【図書館】&#10;有形固定資産減価償却率">
          <a:extLst>
            <a:ext uri="{FF2B5EF4-FFF2-40B4-BE49-F238E27FC236}">
              <a16:creationId xmlns:a16="http://schemas.microsoft.com/office/drawing/2014/main" id="{E11736B3-7975-4345-907B-97164F863315}"/>
            </a:ext>
          </a:extLst>
        </xdr:cNvPr>
        <xdr:cNvSpPr txBox="1"/>
      </xdr:nvSpPr>
      <xdr:spPr>
        <a:xfrm>
          <a:off x="27057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160037</xdr:rowOff>
    </xdr:from>
    <xdr:ext cx="405111" cy="259045"/>
    <xdr:sp macro="" textlink="">
      <xdr:nvSpPr>
        <xdr:cNvPr id="85" name="n_3aveValue【図書館】&#10;有形固定資産減価償却率">
          <a:extLst>
            <a:ext uri="{FF2B5EF4-FFF2-40B4-BE49-F238E27FC236}">
              <a16:creationId xmlns:a16="http://schemas.microsoft.com/office/drawing/2014/main" id="{226C36A9-C481-4698-B8E3-307FC8EFC7B2}"/>
            </a:ext>
          </a:extLst>
        </xdr:cNvPr>
        <xdr:cNvSpPr txBox="1"/>
      </xdr:nvSpPr>
      <xdr:spPr>
        <a:xfrm>
          <a:off x="1816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125747</xdr:rowOff>
    </xdr:from>
    <xdr:ext cx="405111" cy="259045"/>
    <xdr:sp macro="" textlink="">
      <xdr:nvSpPr>
        <xdr:cNvPr id="86" name="n_4aveValue【図書館】&#10;有形固定資産減価償却率">
          <a:extLst>
            <a:ext uri="{FF2B5EF4-FFF2-40B4-BE49-F238E27FC236}">
              <a16:creationId xmlns:a16="http://schemas.microsoft.com/office/drawing/2014/main" id="{D49A56E9-62EB-45FD-8A3F-6DEDB5AE5675}"/>
            </a:ext>
          </a:extLst>
        </xdr:cNvPr>
        <xdr:cNvSpPr txBox="1"/>
      </xdr:nvSpPr>
      <xdr:spPr>
        <a:xfrm>
          <a:off x="927744" y="595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113047</xdr:rowOff>
    </xdr:from>
    <xdr:ext cx="405111" cy="259045"/>
    <xdr:sp macro="" textlink="">
      <xdr:nvSpPr>
        <xdr:cNvPr id="87" name="n_1mainValue【図書館】&#10;有形固定資産減価償却率">
          <a:extLst>
            <a:ext uri="{FF2B5EF4-FFF2-40B4-BE49-F238E27FC236}">
              <a16:creationId xmlns:a16="http://schemas.microsoft.com/office/drawing/2014/main" id="{4F4934BA-FF9A-4C60-8E83-E0D6E80A6952}"/>
            </a:ext>
          </a:extLst>
        </xdr:cNvPr>
        <xdr:cNvSpPr txBox="1"/>
      </xdr:nvSpPr>
      <xdr:spPr>
        <a:xfrm>
          <a:off x="35820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33037</xdr:rowOff>
    </xdr:from>
    <xdr:ext cx="405111" cy="259045"/>
    <xdr:sp macro="" textlink="">
      <xdr:nvSpPr>
        <xdr:cNvPr id="88" name="n_2mainValue【図書館】&#10;有形固定資産減価償却率">
          <a:extLst>
            <a:ext uri="{FF2B5EF4-FFF2-40B4-BE49-F238E27FC236}">
              <a16:creationId xmlns:a16="http://schemas.microsoft.com/office/drawing/2014/main" id="{B0472654-4874-4120-915C-4456A33ABE7B}"/>
            </a:ext>
          </a:extLst>
        </xdr:cNvPr>
        <xdr:cNvSpPr txBox="1"/>
      </xdr:nvSpPr>
      <xdr:spPr>
        <a:xfrm>
          <a:off x="27057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128287</xdr:rowOff>
    </xdr:from>
    <xdr:ext cx="405111" cy="259045"/>
    <xdr:sp macro="" textlink="">
      <xdr:nvSpPr>
        <xdr:cNvPr id="89" name="n_3mainValue【図書館】&#10;有形固定資産減価償却率">
          <a:extLst>
            <a:ext uri="{FF2B5EF4-FFF2-40B4-BE49-F238E27FC236}">
              <a16:creationId xmlns:a16="http://schemas.microsoft.com/office/drawing/2014/main" id="{5E5DF568-9BA6-48A6-91FA-AC9665B5A23F}"/>
            </a:ext>
          </a:extLst>
        </xdr:cNvPr>
        <xdr:cNvSpPr txBox="1"/>
      </xdr:nvSpPr>
      <xdr:spPr>
        <a:xfrm>
          <a:off x="1816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52087</xdr:rowOff>
    </xdr:from>
    <xdr:ext cx="405111" cy="259045"/>
    <xdr:sp macro="" textlink="">
      <xdr:nvSpPr>
        <xdr:cNvPr id="90" name="n_4mainValue【図書館】&#10;有形固定資産減価償却率">
          <a:extLst>
            <a:ext uri="{FF2B5EF4-FFF2-40B4-BE49-F238E27FC236}">
              <a16:creationId xmlns:a16="http://schemas.microsoft.com/office/drawing/2014/main" id="{C474FF1C-472C-44CF-822F-AFE0E2BE2E00}"/>
            </a:ext>
          </a:extLst>
        </xdr:cNvPr>
        <xdr:cNvSpPr txBox="1"/>
      </xdr:nvSpPr>
      <xdr:spPr>
        <a:xfrm>
          <a:off x="9277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657A025-B87A-4D0A-BCB4-87F24C410A7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B724477-4355-4D3C-AF75-67AF2532A98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FEBC605-BE0E-47C7-A9DA-B773CC76A6C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25B09F8-9938-4883-BEA4-27619050179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686B643-DE96-4BA0-B41A-0A4D02FEBC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68F4D3A-A885-4DFC-B881-4645BC426FA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E6BF2B1-60EA-4EF7-A1AD-349E8EFE24D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5EC67F7-BAA3-4603-A710-EA553B19FC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5DF477E-64D8-4F3B-AA13-CD1BFD04A97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9C5C97C-B70B-48C9-86BB-F9C1B557B13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BBC073E6-FD06-4694-9D12-5450666B3106}"/>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1592421-A89A-4963-9252-5B3EEB65652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3C5944C-8808-4701-AA5D-9B936B33625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FFF25C5-D80F-4EA8-B2FE-D85C0D8F9BB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A86FD88-19A3-4000-845B-2359763A785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3F7450C-5D55-4AD2-8CF1-1ED6ED5B2D7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7E66C8E-4BF8-47EC-B991-5BA6EF42C94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14C0665-4EC4-41C4-8D82-96119454585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3C84AA1-73B7-44C0-AB65-A5A3C808722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49FF13F-1EE2-419A-88C9-2C36E3BE699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C9901FD-4B17-4498-AE63-EAEEDB3D55C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E5A91BB-E93A-4BAA-B043-6577CA171E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47CE30A-0B07-41A0-B9BD-BE10B9946CF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F465FA8-6F52-4F2F-807A-6E5925C0799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C2ED6712-CCF7-480C-896D-EBF19DB024F3}"/>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C0A697FB-6B61-4CB6-91DE-659E83D1AA0C}"/>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28C9F6FC-D662-4532-9FFE-EC4BF950E05A}"/>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7FDF0010-4F4E-4829-9375-350E71AA84FF}"/>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109DE32D-370C-45AB-9225-8084ACD8482E}"/>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338B8B0E-4F19-4BAA-BE2B-69CD86F55585}"/>
            </a:ext>
          </a:extLst>
        </xdr:cNvPr>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79DBC6E5-64E5-47CA-8BAB-5C7539777F90}"/>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166F96E0-C051-41F7-B2E3-AC7DB2C3820F}"/>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6583DEE7-511C-4DAC-8491-F8567026940F}"/>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8157E0B2-9BDF-4BEC-86D6-384F9E9F7A37}"/>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D93CD029-29B2-4E32-B419-B7A4FCBE4F87}"/>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704F297-4564-46B6-A72F-EE16FC6C91B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E403A12-9754-4257-9A5F-45DE8E6447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B805D22-DE2A-4CAC-92A5-CCC240093B4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92B322B-EAB0-4D97-B9CC-CDF95764AF6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479BDE4-3576-4C0A-98B5-41201E4E188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a:extLst>
            <a:ext uri="{FF2B5EF4-FFF2-40B4-BE49-F238E27FC236}">
              <a16:creationId xmlns:a16="http://schemas.microsoft.com/office/drawing/2014/main" id="{9D23F54C-64D9-409E-B50A-5AE297DAC210}"/>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2" name="【図書館】&#10;一人当たり面積該当値テキスト">
          <a:extLst>
            <a:ext uri="{FF2B5EF4-FFF2-40B4-BE49-F238E27FC236}">
              <a16:creationId xmlns:a16="http://schemas.microsoft.com/office/drawing/2014/main" id="{6B52EF0C-2997-46D2-9397-455ED4F79FBF}"/>
            </a:ext>
          </a:extLst>
        </xdr:cNvPr>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3" name="楕円 132">
          <a:extLst>
            <a:ext uri="{FF2B5EF4-FFF2-40B4-BE49-F238E27FC236}">
              <a16:creationId xmlns:a16="http://schemas.microsoft.com/office/drawing/2014/main" id="{167AE7A0-D577-499C-A4E4-EA152ADB19E2}"/>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4" name="直線コネクタ 133">
          <a:extLst>
            <a:ext uri="{FF2B5EF4-FFF2-40B4-BE49-F238E27FC236}">
              <a16:creationId xmlns:a16="http://schemas.microsoft.com/office/drawing/2014/main" id="{F04F3254-7E57-448F-A2BE-C1C30F14BBB2}"/>
            </a:ext>
          </a:extLst>
        </xdr:cNvPr>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5" name="楕円 134">
          <a:extLst>
            <a:ext uri="{FF2B5EF4-FFF2-40B4-BE49-F238E27FC236}">
              <a16:creationId xmlns:a16="http://schemas.microsoft.com/office/drawing/2014/main" id="{2CFF2618-A5A1-4348-A0FF-78F04D66E362}"/>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6" name="直線コネクタ 135">
          <a:extLst>
            <a:ext uri="{FF2B5EF4-FFF2-40B4-BE49-F238E27FC236}">
              <a16:creationId xmlns:a16="http://schemas.microsoft.com/office/drawing/2014/main" id="{500076AE-B30E-4A1D-9B40-B9B047269331}"/>
            </a:ext>
          </a:extLst>
        </xdr:cNvPr>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a:extLst>
            <a:ext uri="{FF2B5EF4-FFF2-40B4-BE49-F238E27FC236}">
              <a16:creationId xmlns:a16="http://schemas.microsoft.com/office/drawing/2014/main" id="{8CC65EC4-9889-469E-B6D1-D86932855A48}"/>
            </a:ext>
          </a:extLst>
        </xdr:cNvPr>
        <xdr:cNvSpPr/>
      </xdr:nvSpPr>
      <xdr:spPr>
        <a:xfrm>
          <a:off x="781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133350</xdr:rowOff>
    </xdr:to>
    <xdr:cxnSp macro="">
      <xdr:nvCxnSpPr>
        <xdr:cNvPr id="138" name="直線コネクタ 137">
          <a:extLst>
            <a:ext uri="{FF2B5EF4-FFF2-40B4-BE49-F238E27FC236}">
              <a16:creationId xmlns:a16="http://schemas.microsoft.com/office/drawing/2014/main" id="{DED546D5-9E3C-4973-88D2-1B7A91F2319B}"/>
            </a:ext>
          </a:extLst>
        </xdr:cNvPr>
        <xdr:cNvCxnSpPr/>
      </xdr:nvCxnSpPr>
      <xdr:spPr>
        <a:xfrm>
          <a:off x="7861300" y="678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a:extLst>
            <a:ext uri="{FF2B5EF4-FFF2-40B4-BE49-F238E27FC236}">
              <a16:creationId xmlns:a16="http://schemas.microsoft.com/office/drawing/2014/main" id="{FB1483E7-890D-46B9-802B-9A13EE4E519E}"/>
            </a:ext>
          </a:extLst>
        </xdr:cNvPr>
        <xdr:cNvSpPr/>
      </xdr:nvSpPr>
      <xdr:spPr>
        <a:xfrm>
          <a:off x="692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a:extLst>
            <a:ext uri="{FF2B5EF4-FFF2-40B4-BE49-F238E27FC236}">
              <a16:creationId xmlns:a16="http://schemas.microsoft.com/office/drawing/2014/main" id="{7816E565-D0B0-4CAD-9B43-192A068D5246}"/>
            </a:ext>
          </a:extLst>
        </xdr:cNvPr>
        <xdr:cNvCxnSpPr/>
      </xdr:nvCxnSpPr>
      <xdr:spPr>
        <a:xfrm>
          <a:off x="6972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E85DE72E-EC86-4BA3-BC84-9D54C934B7AF}"/>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D3D42B35-2E5E-4768-8A15-2374F332B897}"/>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A0A41D6E-9F44-4BA8-A6D2-BE706AF72D6A}"/>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C48194A8-1504-4FF5-B5B4-79B1CB94D761}"/>
            </a:ext>
          </a:extLst>
        </xdr:cNvPr>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45" name="n_1mainValue【図書館】&#10;一人当たり面積">
          <a:extLst>
            <a:ext uri="{FF2B5EF4-FFF2-40B4-BE49-F238E27FC236}">
              <a16:creationId xmlns:a16="http://schemas.microsoft.com/office/drawing/2014/main" id="{8E1F34C9-1588-439B-A994-550A745E02FE}"/>
            </a:ext>
          </a:extLst>
        </xdr:cNvPr>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6" name="n_2mainValue【図書館】&#10;一人当たり面積">
          <a:extLst>
            <a:ext uri="{FF2B5EF4-FFF2-40B4-BE49-F238E27FC236}">
              <a16:creationId xmlns:a16="http://schemas.microsoft.com/office/drawing/2014/main" id="{2BBA8267-DB3A-4F8B-918B-26F7F4FE867A}"/>
            </a:ext>
          </a:extLst>
        </xdr:cNvPr>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a:extLst>
            <a:ext uri="{FF2B5EF4-FFF2-40B4-BE49-F238E27FC236}">
              <a16:creationId xmlns:a16="http://schemas.microsoft.com/office/drawing/2014/main" id="{60695006-AEEB-4335-8665-4E0CF810CA92}"/>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a:extLst>
            <a:ext uri="{FF2B5EF4-FFF2-40B4-BE49-F238E27FC236}">
              <a16:creationId xmlns:a16="http://schemas.microsoft.com/office/drawing/2014/main" id="{44C28A70-57E4-4211-90C2-66BFC60A3BCB}"/>
            </a:ext>
          </a:extLst>
        </xdr:cNvPr>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2E49A35-6D87-43A9-8491-FA045413A0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978C9C3-EA9B-415B-B472-A7DFD2DDFE0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7711F4F-8C0D-465C-9D27-A87E9911C64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12A2798-4BBB-4898-A616-867D6E7C304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1F7187C-2A78-4A33-9B30-62F4F39403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CE138BF-4A4A-4FFE-9380-D78D5997AE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2BE72CC-783B-49E0-813C-559D37CFC7D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A7ACFC5-FE84-4E61-9DC2-38AC92562C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C6B3487-3FEC-4D6F-8419-93321108E77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C531DAD-6995-4993-A62C-8120080F4A8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52F436E2-D823-4ED2-AB5A-81097CB300F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33A811BE-A1F2-4E9C-9E42-938EBF732F6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6CF39319-1FE6-452C-A2FD-33475342D89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BC4574FE-7077-499F-A2B9-FCE70DD5F8E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C0ABE7DE-FE9B-4DED-9655-64A63049920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3B725A05-EF6E-4E25-B940-4B1C7BAB189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B901CB12-C968-49E3-A2DE-F2AE459243F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BE41CD29-ACFB-4C55-BD7F-01752136F19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30FADEC-03C2-454A-A4C9-C3B66689377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BE5A3ABC-FB09-4277-B80D-B4CAE39CFEE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FBD7DA4-7750-4B86-94D2-7DDCFC9E7CA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A6C9BF7-E440-42F2-9C14-245F52FC48C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81BF3692-97FB-4150-A893-4FA67E9B8DF9}"/>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D2EE24F6-626B-479C-83EF-9846FD88948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2EBAC4C2-0720-4855-9283-841813E76545}"/>
            </a:ext>
          </a:extLst>
        </xdr:cNvPr>
        <xdr:cNvCxnSpPr/>
      </xdr:nvCxnSpPr>
      <xdr:spPr>
        <a:xfrm flipV="1">
          <a:off x="4634865" y="97040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C9338F5-36B3-46C9-AE41-54841AE90C0A}"/>
            </a:ext>
          </a:extLst>
        </xdr:cNvPr>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DE139184-4AA8-4EEA-9C17-31E23F260D4F}"/>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806FA60B-0C62-4C21-B81F-76105438EAE5}"/>
            </a:ext>
          </a:extLst>
        </xdr:cNvPr>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771595D3-F9E2-4A02-86C6-50413B2E5AF1}"/>
            </a:ext>
          </a:extLst>
        </xdr:cNvPr>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117206BA-1F5F-4CAE-8B0F-C8E1BD165686}"/>
            </a:ext>
          </a:extLst>
        </xdr:cNvPr>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id="{75C64C9C-0659-4B5D-B025-F3C6E7B99DB1}"/>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id="{27988894-FB5A-4944-A376-A8D3465B2F4D}"/>
            </a:ext>
          </a:extLst>
        </xdr:cNvPr>
        <xdr:cNvSpPr/>
      </xdr:nvSpPr>
      <xdr:spPr>
        <a:xfrm>
          <a:off x="3746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id="{2B91A2AD-9EA7-47BD-A04C-9BCCFF025A8B}"/>
            </a:ext>
          </a:extLst>
        </xdr:cNvPr>
        <xdr:cNvSpPr/>
      </xdr:nvSpPr>
      <xdr:spPr>
        <a:xfrm>
          <a:off x="2857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id="{2F2EB234-1346-440B-B0CC-CBEBCB9B3D8E}"/>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id="{2273E0B4-BDF9-4233-88BC-12AB20A10A37}"/>
            </a:ext>
          </a:extLst>
        </xdr:cNvPr>
        <xdr:cNvSpPr/>
      </xdr:nvSpPr>
      <xdr:spPr>
        <a:xfrm>
          <a:off x="1079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6F0EA84-AE5E-4096-912F-62841B0650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1104368-6F6D-4B50-8EA8-84D21A1F0E9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958E40D-BFF9-47A9-BF90-8E25158F0C2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2C1024F-CA27-49D6-859F-64B842A5CB0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48AA2EE-F748-4690-82A5-25EDB3A6615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89" name="楕円 188">
          <a:extLst>
            <a:ext uri="{FF2B5EF4-FFF2-40B4-BE49-F238E27FC236}">
              <a16:creationId xmlns:a16="http://schemas.microsoft.com/office/drawing/2014/main" id="{274ED54E-1CC5-4EC7-93F3-5CC1AA4CE78C}"/>
            </a:ext>
          </a:extLst>
        </xdr:cNvPr>
        <xdr:cNvSpPr/>
      </xdr:nvSpPr>
      <xdr:spPr>
        <a:xfrm>
          <a:off x="4584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162577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24EABE16-7D19-4167-B54B-2C9A20070542}"/>
            </a:ext>
          </a:extLst>
        </xdr:cNvPr>
        <xdr:cNvSpPr txBox="1"/>
      </xdr:nvSpPr>
      <xdr:spPr>
        <a:xfrm>
          <a:off x="4673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91" name="楕円 190">
          <a:extLst>
            <a:ext uri="{FF2B5EF4-FFF2-40B4-BE49-F238E27FC236}">
              <a16:creationId xmlns:a16="http://schemas.microsoft.com/office/drawing/2014/main" id="{BA7B703C-79B5-44CD-8F86-6A5C55C3CACD}"/>
            </a:ext>
          </a:extLst>
        </xdr:cNvPr>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59</xdr:row>
      <xdr:rowOff>19050</xdr:rowOff>
    </xdr:to>
    <xdr:cxnSp macro="">
      <xdr:nvCxnSpPr>
        <xdr:cNvPr id="192" name="直線コネクタ 191">
          <a:extLst>
            <a:ext uri="{FF2B5EF4-FFF2-40B4-BE49-F238E27FC236}">
              <a16:creationId xmlns:a16="http://schemas.microsoft.com/office/drawing/2014/main" id="{CBA75BB1-6563-44D1-AC89-5B468FDA787F}"/>
            </a:ext>
          </a:extLst>
        </xdr:cNvPr>
        <xdr:cNvCxnSpPr/>
      </xdr:nvCxnSpPr>
      <xdr:spPr>
        <a:xfrm>
          <a:off x="3797300" y="100469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135890</xdr:rowOff>
    </xdr:from>
    <xdr:to>
      <xdr:col>15</xdr:col>
      <xdr:colOff>101600</xdr:colOff>
      <xdr:row>58</xdr:row>
      <xdr:rowOff>66040</xdr:rowOff>
    </xdr:to>
    <xdr:sp macro="" textlink="">
      <xdr:nvSpPr>
        <xdr:cNvPr id="193" name="楕円 192">
          <a:extLst>
            <a:ext uri="{FF2B5EF4-FFF2-40B4-BE49-F238E27FC236}">
              <a16:creationId xmlns:a16="http://schemas.microsoft.com/office/drawing/2014/main" id="{EDBA475C-F572-4A2D-B080-1EAFA34708D1}"/>
            </a:ext>
          </a:extLst>
        </xdr:cNvPr>
        <xdr:cNvSpPr/>
      </xdr:nvSpPr>
      <xdr:spPr>
        <a:xfrm>
          <a:off x="2857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15240</xdr:rowOff>
    </xdr:from>
    <xdr:to>
      <xdr:col>19</xdr:col>
      <xdr:colOff>177800</xdr:colOff>
      <xdr:row>58</xdr:row>
      <xdr:rowOff>102870</xdr:rowOff>
    </xdr:to>
    <xdr:cxnSp macro="">
      <xdr:nvCxnSpPr>
        <xdr:cNvPr id="194" name="直線コネクタ 193">
          <a:extLst>
            <a:ext uri="{FF2B5EF4-FFF2-40B4-BE49-F238E27FC236}">
              <a16:creationId xmlns:a16="http://schemas.microsoft.com/office/drawing/2014/main" id="{96F4942A-CF2C-41BD-AD84-6F0B7D268D3F}"/>
            </a:ext>
          </a:extLst>
        </xdr:cNvPr>
        <xdr:cNvCxnSpPr/>
      </xdr:nvCxnSpPr>
      <xdr:spPr>
        <a:xfrm>
          <a:off x="2908300" y="99593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48260</xdr:rowOff>
    </xdr:from>
    <xdr:to>
      <xdr:col>10</xdr:col>
      <xdr:colOff>165100</xdr:colOff>
      <xdr:row>57</xdr:row>
      <xdr:rowOff>149860</xdr:rowOff>
    </xdr:to>
    <xdr:sp macro="" textlink="">
      <xdr:nvSpPr>
        <xdr:cNvPr id="195" name="楕円 194">
          <a:extLst>
            <a:ext uri="{FF2B5EF4-FFF2-40B4-BE49-F238E27FC236}">
              <a16:creationId xmlns:a16="http://schemas.microsoft.com/office/drawing/2014/main" id="{E6349F8B-9CDE-45F1-AE48-52EBDB12F55E}"/>
            </a:ext>
          </a:extLst>
        </xdr:cNvPr>
        <xdr:cNvSpPr/>
      </xdr:nvSpPr>
      <xdr:spPr>
        <a:xfrm>
          <a:off x="1968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99060</xdr:rowOff>
    </xdr:from>
    <xdr:to>
      <xdr:col>15</xdr:col>
      <xdr:colOff>50800</xdr:colOff>
      <xdr:row>58</xdr:row>
      <xdr:rowOff>15240</xdr:rowOff>
    </xdr:to>
    <xdr:cxnSp macro="">
      <xdr:nvCxnSpPr>
        <xdr:cNvPr id="196" name="直線コネクタ 195">
          <a:extLst>
            <a:ext uri="{FF2B5EF4-FFF2-40B4-BE49-F238E27FC236}">
              <a16:creationId xmlns:a16="http://schemas.microsoft.com/office/drawing/2014/main" id="{8774B618-94B3-4A5C-86FA-44BBA0B273D8}"/>
            </a:ext>
          </a:extLst>
        </xdr:cNvPr>
        <xdr:cNvCxnSpPr/>
      </xdr:nvCxnSpPr>
      <xdr:spPr>
        <a:xfrm>
          <a:off x="2019300" y="98717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132080</xdr:rowOff>
    </xdr:from>
    <xdr:to>
      <xdr:col>6</xdr:col>
      <xdr:colOff>38100</xdr:colOff>
      <xdr:row>57</xdr:row>
      <xdr:rowOff>62230</xdr:rowOff>
    </xdr:to>
    <xdr:sp macro="" textlink="">
      <xdr:nvSpPr>
        <xdr:cNvPr id="197" name="楕円 196">
          <a:extLst>
            <a:ext uri="{FF2B5EF4-FFF2-40B4-BE49-F238E27FC236}">
              <a16:creationId xmlns:a16="http://schemas.microsoft.com/office/drawing/2014/main" id="{DE7E8A0A-69AC-4D5E-BB99-913A4E002630}"/>
            </a:ext>
          </a:extLst>
        </xdr:cNvPr>
        <xdr:cNvSpPr/>
      </xdr:nvSpPr>
      <xdr:spPr>
        <a:xfrm>
          <a:off x="1079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11430</xdr:rowOff>
    </xdr:from>
    <xdr:to>
      <xdr:col>10</xdr:col>
      <xdr:colOff>114300</xdr:colOff>
      <xdr:row>57</xdr:row>
      <xdr:rowOff>99060</xdr:rowOff>
    </xdr:to>
    <xdr:cxnSp macro="">
      <xdr:nvCxnSpPr>
        <xdr:cNvPr id="198" name="直線コネクタ 197">
          <a:extLst>
            <a:ext uri="{FF2B5EF4-FFF2-40B4-BE49-F238E27FC236}">
              <a16:creationId xmlns:a16="http://schemas.microsoft.com/office/drawing/2014/main" id="{18ABE7CF-589E-4BF7-ACC8-7AAC304BF1E0}"/>
            </a:ext>
          </a:extLst>
        </xdr:cNvPr>
        <xdr:cNvCxnSpPr/>
      </xdr:nvCxnSpPr>
      <xdr:spPr>
        <a:xfrm>
          <a:off x="1130300" y="97840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199" name="n_1aveValue【体育館・プール】&#10;有形固定資産減価償却率">
          <a:extLst>
            <a:ext uri="{FF2B5EF4-FFF2-40B4-BE49-F238E27FC236}">
              <a16:creationId xmlns:a16="http://schemas.microsoft.com/office/drawing/2014/main" id="{2B66177B-8281-49CE-87A8-978222A8F977}"/>
            </a:ext>
          </a:extLst>
        </xdr:cNvPr>
        <xdr:cNvSpPr txBox="1"/>
      </xdr:nvSpPr>
      <xdr:spPr>
        <a:xfrm>
          <a:off x="35820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95267</xdr:rowOff>
    </xdr:from>
    <xdr:ext cx="405111" cy="259045"/>
    <xdr:sp macro="" textlink="">
      <xdr:nvSpPr>
        <xdr:cNvPr id="200" name="n_2aveValue【体育館・プール】&#10;有形固定資産減価償却率">
          <a:extLst>
            <a:ext uri="{FF2B5EF4-FFF2-40B4-BE49-F238E27FC236}">
              <a16:creationId xmlns:a16="http://schemas.microsoft.com/office/drawing/2014/main" id="{2FBF28CF-2BC3-4062-B35F-029EE43B185A}"/>
            </a:ext>
          </a:extLst>
        </xdr:cNvPr>
        <xdr:cNvSpPr txBox="1"/>
      </xdr:nvSpPr>
      <xdr:spPr>
        <a:xfrm>
          <a:off x="2705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201" name="n_3aveValue【体育館・プール】&#10;有形固定資産減価償却率">
          <a:extLst>
            <a:ext uri="{FF2B5EF4-FFF2-40B4-BE49-F238E27FC236}">
              <a16:creationId xmlns:a16="http://schemas.microsoft.com/office/drawing/2014/main" id="{34B48CFF-7BEC-4A4A-91A2-EC5DCEBDE2BB}"/>
            </a:ext>
          </a:extLst>
        </xdr:cNvPr>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3827</xdr:rowOff>
    </xdr:from>
    <xdr:ext cx="405111" cy="259045"/>
    <xdr:sp macro="" textlink="">
      <xdr:nvSpPr>
        <xdr:cNvPr id="202" name="n_4aveValue【体育館・プール】&#10;有形固定資産減価償却率">
          <a:extLst>
            <a:ext uri="{FF2B5EF4-FFF2-40B4-BE49-F238E27FC236}">
              <a16:creationId xmlns:a16="http://schemas.microsoft.com/office/drawing/2014/main" id="{0FE66E17-FA0E-44FF-86BA-D7C07704EFA1}"/>
            </a:ext>
          </a:extLst>
        </xdr:cNvPr>
        <xdr:cNvSpPr txBox="1"/>
      </xdr:nvSpPr>
      <xdr:spPr>
        <a:xfrm>
          <a:off x="927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203" name="n_1mainValue【体育館・プール】&#10;有形固定資産減価償却率">
          <a:extLst>
            <a:ext uri="{FF2B5EF4-FFF2-40B4-BE49-F238E27FC236}">
              <a16:creationId xmlns:a16="http://schemas.microsoft.com/office/drawing/2014/main" id="{32AA6216-A550-4E2D-9536-119F3629C57B}"/>
            </a:ext>
          </a:extLst>
        </xdr:cNvPr>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82567</xdr:rowOff>
    </xdr:from>
    <xdr:ext cx="405111" cy="259045"/>
    <xdr:sp macro="" textlink="">
      <xdr:nvSpPr>
        <xdr:cNvPr id="204" name="n_2mainValue【体育館・プール】&#10;有形固定資産減価償却率">
          <a:extLst>
            <a:ext uri="{FF2B5EF4-FFF2-40B4-BE49-F238E27FC236}">
              <a16:creationId xmlns:a16="http://schemas.microsoft.com/office/drawing/2014/main" id="{CBC66E82-7FFD-4043-8576-60BC474A0905}"/>
            </a:ext>
          </a:extLst>
        </xdr:cNvPr>
        <xdr:cNvSpPr txBox="1"/>
      </xdr:nvSpPr>
      <xdr:spPr>
        <a:xfrm>
          <a:off x="27057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166387</xdr:rowOff>
    </xdr:from>
    <xdr:ext cx="405111" cy="259045"/>
    <xdr:sp macro="" textlink="">
      <xdr:nvSpPr>
        <xdr:cNvPr id="205" name="n_3mainValue【体育館・プール】&#10;有形固定資産減価償却率">
          <a:extLst>
            <a:ext uri="{FF2B5EF4-FFF2-40B4-BE49-F238E27FC236}">
              <a16:creationId xmlns:a16="http://schemas.microsoft.com/office/drawing/2014/main" id="{0B7442E9-304E-454D-9DA4-09E920590FEF}"/>
            </a:ext>
          </a:extLst>
        </xdr:cNvPr>
        <xdr:cNvSpPr txBox="1"/>
      </xdr:nvSpPr>
      <xdr:spPr>
        <a:xfrm>
          <a:off x="1816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78757</xdr:rowOff>
    </xdr:from>
    <xdr:ext cx="405111" cy="259045"/>
    <xdr:sp macro="" textlink="">
      <xdr:nvSpPr>
        <xdr:cNvPr id="206" name="n_4mainValue【体育館・プール】&#10;有形固定資産減価償却率">
          <a:extLst>
            <a:ext uri="{FF2B5EF4-FFF2-40B4-BE49-F238E27FC236}">
              <a16:creationId xmlns:a16="http://schemas.microsoft.com/office/drawing/2014/main" id="{38E06D2D-E453-48BD-AB9F-C834B1572EBD}"/>
            </a:ext>
          </a:extLst>
        </xdr:cNvPr>
        <xdr:cNvSpPr txBox="1"/>
      </xdr:nvSpPr>
      <xdr:spPr>
        <a:xfrm>
          <a:off x="927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5693250-7236-4627-940C-39B2B8E79CD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38892F0-0085-40B3-A908-1EA9CE1BA4A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D454233-5EA0-419D-AE33-8BF13295F8C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6E426B0-9F7C-4A06-823E-FECE4FAB170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E56ABA3-82B9-45BE-AA3D-7E1F2B54322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57B5059-1F27-458B-AAC4-ED8A876FB1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544001F-209A-4AFC-BD8D-182A991E56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98D455F-B2F9-4947-961F-4623989E20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4534387-A48E-4B2E-BED7-7B0BFD5806E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B999616-65C2-446D-809A-AE44B7F65A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AC203B74-719E-40E0-8C98-496E5654B49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F2D1A16D-CEC5-4D27-9B11-517290B06D2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9DCEB5D4-65B5-471E-97DD-1DC86A83920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8B58C65-F45E-4C93-A622-D67714B649B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2F434CC0-12FE-424F-A14F-7D276D73D42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CA280FA-C843-4E87-9607-ACBB21097C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BE9CD76D-0009-48D7-B15D-A27EAF07D83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425678E-F341-4BF7-BE90-E7C826BB5AF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7F598B3C-9C9F-4D7F-9C41-E521C3D2D40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E4948D8-1A12-4CAA-B0C2-A40F7907299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1C79832-9B8E-449B-BDD2-999F89644FD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7B20466-462C-445B-B788-C399F935AA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F9DAC89-AA9A-474A-B516-28AF50F1A02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02DC7A5-0F65-4434-A066-D934E8E0B4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F97D4C35-2070-42EC-B890-C03A4118C73D}"/>
            </a:ext>
          </a:extLst>
        </xdr:cNvPr>
        <xdr:cNvCxnSpPr/>
      </xdr:nvCxnSpPr>
      <xdr:spPr>
        <a:xfrm flipV="1">
          <a:off x="10476865" y="95631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2B6BE990-1F0D-42C3-9536-376BBACC532F}"/>
            </a:ext>
          </a:extLst>
        </xdr:cNvPr>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0F2FEBC0-CF54-4615-B50E-A1222F113320}"/>
            </a:ext>
          </a:extLst>
        </xdr:cNvPr>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80702277-38EA-4D15-9E7A-3F13F60BF96E}"/>
            </a:ext>
          </a:extLst>
        </xdr:cNvPr>
        <xdr:cNvSpPr txBox="1"/>
      </xdr:nvSpPr>
      <xdr:spPr>
        <a:xfrm>
          <a:off x="10515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F3AD4CCA-4CFD-4887-8FFF-4EB7BDC96859}"/>
            </a:ext>
          </a:extLst>
        </xdr:cNvPr>
        <xdr:cNvCxnSpPr/>
      </xdr:nvCxnSpPr>
      <xdr:spPr>
        <a:xfrm>
          <a:off x="10388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156227</xdr:rowOff>
    </xdr:from>
    <xdr:ext cx="469744" cy="259045"/>
    <xdr:sp macro="" textlink="">
      <xdr:nvSpPr>
        <xdr:cNvPr id="236" name="【体育館・プール】&#10;一人当たり面積平均値テキスト">
          <a:extLst>
            <a:ext uri="{FF2B5EF4-FFF2-40B4-BE49-F238E27FC236}">
              <a16:creationId xmlns:a16="http://schemas.microsoft.com/office/drawing/2014/main" id="{598A10D5-5112-499A-9E9D-4E176D92D6EA}"/>
            </a:ext>
          </a:extLst>
        </xdr:cNvPr>
        <xdr:cNvSpPr txBox="1"/>
      </xdr:nvSpPr>
      <xdr:spPr>
        <a:xfrm>
          <a:off x="10515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1586ADB6-21AC-4713-B6E3-9D41BAC1441A}"/>
            </a:ext>
          </a:extLst>
        </xdr:cNvPr>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A35861F6-8E0F-428F-B444-B4C018DADA25}"/>
            </a:ext>
          </a:extLst>
        </xdr:cNvPr>
        <xdr:cNvSpPr/>
      </xdr:nvSpPr>
      <xdr:spPr>
        <a:xfrm>
          <a:off x="9588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717546B7-FD1A-4249-9BE0-A7D6FA8E079C}"/>
            </a:ext>
          </a:extLst>
        </xdr:cNvPr>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id="{B7F9144D-3D85-4298-96F8-2F70F9BC79D2}"/>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95131D10-3991-4546-9F6F-EAFBDE1F31B4}"/>
            </a:ext>
          </a:extLst>
        </xdr:cNvPr>
        <xdr:cNvSpPr/>
      </xdr:nvSpPr>
      <xdr:spPr>
        <a:xfrm>
          <a:off x="6921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284D6AC-84EC-4CDB-BA34-1E9F7B29380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8C1C0FF-00C8-4377-8966-11B30B8671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3B74AED-88C4-46C6-8332-02F999FAF5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08E48FA-0D67-4F40-9EAF-EC969E7EF3F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4D27263-6B7A-4A7A-81D6-AF52C578CDE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247" name="楕円 246">
          <a:extLst>
            <a:ext uri="{FF2B5EF4-FFF2-40B4-BE49-F238E27FC236}">
              <a16:creationId xmlns:a16="http://schemas.microsoft.com/office/drawing/2014/main" id="{B210B65C-6E5F-458F-8CB6-8E9E04EC79FA}"/>
            </a:ext>
          </a:extLst>
        </xdr:cNvPr>
        <xdr:cNvSpPr/>
      </xdr:nvSpPr>
      <xdr:spPr>
        <a:xfrm>
          <a:off x="104267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118127</xdr:rowOff>
    </xdr:from>
    <xdr:ext cx="469744" cy="259045"/>
    <xdr:sp macro="" textlink="">
      <xdr:nvSpPr>
        <xdr:cNvPr id="248" name="【体育館・プール】&#10;一人当たり面積該当値テキスト">
          <a:extLst>
            <a:ext uri="{FF2B5EF4-FFF2-40B4-BE49-F238E27FC236}">
              <a16:creationId xmlns:a16="http://schemas.microsoft.com/office/drawing/2014/main" id="{C9667D56-52C3-4417-8588-A95C851E10F1}"/>
            </a:ext>
          </a:extLst>
        </xdr:cNvPr>
        <xdr:cNvSpPr txBox="1"/>
      </xdr:nvSpPr>
      <xdr:spPr>
        <a:xfrm>
          <a:off x="10515600" y="1006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95250</xdr:rowOff>
    </xdr:from>
    <xdr:to>
      <xdr:col>50</xdr:col>
      <xdr:colOff>165100</xdr:colOff>
      <xdr:row>60</xdr:row>
      <xdr:rowOff>25400</xdr:rowOff>
    </xdr:to>
    <xdr:sp macro="" textlink="">
      <xdr:nvSpPr>
        <xdr:cNvPr id="249" name="楕円 248">
          <a:extLst>
            <a:ext uri="{FF2B5EF4-FFF2-40B4-BE49-F238E27FC236}">
              <a16:creationId xmlns:a16="http://schemas.microsoft.com/office/drawing/2014/main" id="{A2663EF7-AB17-4F92-A0ED-E2BD3716D4DE}"/>
            </a:ext>
          </a:extLst>
        </xdr:cNvPr>
        <xdr:cNvSpPr/>
      </xdr:nvSpPr>
      <xdr:spPr>
        <a:xfrm>
          <a:off x="9588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146050</xdr:rowOff>
    </xdr:from>
    <xdr:to>
      <xdr:col>55</xdr:col>
      <xdr:colOff>0</xdr:colOff>
      <xdr:row>59</xdr:row>
      <xdr:rowOff>146050</xdr:rowOff>
    </xdr:to>
    <xdr:cxnSp macro="">
      <xdr:nvCxnSpPr>
        <xdr:cNvPr id="250" name="直線コネクタ 249">
          <a:extLst>
            <a:ext uri="{FF2B5EF4-FFF2-40B4-BE49-F238E27FC236}">
              <a16:creationId xmlns:a16="http://schemas.microsoft.com/office/drawing/2014/main" id="{03F10307-8AAE-4B40-9A2A-2BB2B80439FB}"/>
            </a:ext>
          </a:extLst>
        </xdr:cNvPr>
        <xdr:cNvCxnSpPr/>
      </xdr:nvCxnSpPr>
      <xdr:spPr>
        <a:xfrm>
          <a:off x="9639300" y="1026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95250</xdr:rowOff>
    </xdr:from>
    <xdr:to>
      <xdr:col>46</xdr:col>
      <xdr:colOff>38100</xdr:colOff>
      <xdr:row>60</xdr:row>
      <xdr:rowOff>25400</xdr:rowOff>
    </xdr:to>
    <xdr:sp macro="" textlink="">
      <xdr:nvSpPr>
        <xdr:cNvPr id="251" name="楕円 250">
          <a:extLst>
            <a:ext uri="{FF2B5EF4-FFF2-40B4-BE49-F238E27FC236}">
              <a16:creationId xmlns:a16="http://schemas.microsoft.com/office/drawing/2014/main" id="{229FAA71-AF3A-41EC-964C-37C73BEE82C8}"/>
            </a:ext>
          </a:extLst>
        </xdr:cNvPr>
        <xdr:cNvSpPr/>
      </xdr:nvSpPr>
      <xdr:spPr>
        <a:xfrm>
          <a:off x="8699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146050</xdr:rowOff>
    </xdr:from>
    <xdr:to>
      <xdr:col>50</xdr:col>
      <xdr:colOff>114300</xdr:colOff>
      <xdr:row>59</xdr:row>
      <xdr:rowOff>146050</xdr:rowOff>
    </xdr:to>
    <xdr:cxnSp macro="">
      <xdr:nvCxnSpPr>
        <xdr:cNvPr id="252" name="直線コネクタ 251">
          <a:extLst>
            <a:ext uri="{FF2B5EF4-FFF2-40B4-BE49-F238E27FC236}">
              <a16:creationId xmlns:a16="http://schemas.microsoft.com/office/drawing/2014/main" id="{BFE70081-B64D-49E6-9871-B4459E63BC55}"/>
            </a:ext>
          </a:extLst>
        </xdr:cNvPr>
        <xdr:cNvCxnSpPr/>
      </xdr:nvCxnSpPr>
      <xdr:spPr>
        <a:xfrm>
          <a:off x="8750300" y="1026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82550</xdr:rowOff>
    </xdr:from>
    <xdr:to>
      <xdr:col>41</xdr:col>
      <xdr:colOff>101600</xdr:colOff>
      <xdr:row>60</xdr:row>
      <xdr:rowOff>12700</xdr:rowOff>
    </xdr:to>
    <xdr:sp macro="" textlink="">
      <xdr:nvSpPr>
        <xdr:cNvPr id="253" name="楕円 252">
          <a:extLst>
            <a:ext uri="{FF2B5EF4-FFF2-40B4-BE49-F238E27FC236}">
              <a16:creationId xmlns:a16="http://schemas.microsoft.com/office/drawing/2014/main" id="{07BDF6BB-ABA2-466F-9B02-38ED0CB17F7C}"/>
            </a:ext>
          </a:extLst>
        </xdr:cNvPr>
        <xdr:cNvSpPr/>
      </xdr:nvSpPr>
      <xdr:spPr>
        <a:xfrm>
          <a:off x="781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133350</xdr:rowOff>
    </xdr:from>
    <xdr:to>
      <xdr:col>45</xdr:col>
      <xdr:colOff>177800</xdr:colOff>
      <xdr:row>59</xdr:row>
      <xdr:rowOff>146050</xdr:rowOff>
    </xdr:to>
    <xdr:cxnSp macro="">
      <xdr:nvCxnSpPr>
        <xdr:cNvPr id="254" name="直線コネクタ 253">
          <a:extLst>
            <a:ext uri="{FF2B5EF4-FFF2-40B4-BE49-F238E27FC236}">
              <a16:creationId xmlns:a16="http://schemas.microsoft.com/office/drawing/2014/main" id="{34AD1919-5F88-43FE-9E6A-AD950C9CDDCB}"/>
            </a:ext>
          </a:extLst>
        </xdr:cNvPr>
        <xdr:cNvCxnSpPr/>
      </xdr:nvCxnSpPr>
      <xdr:spPr>
        <a:xfrm>
          <a:off x="7861300" y="1024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82550</xdr:rowOff>
    </xdr:from>
    <xdr:to>
      <xdr:col>36</xdr:col>
      <xdr:colOff>165100</xdr:colOff>
      <xdr:row>60</xdr:row>
      <xdr:rowOff>12700</xdr:rowOff>
    </xdr:to>
    <xdr:sp macro="" textlink="">
      <xdr:nvSpPr>
        <xdr:cNvPr id="255" name="楕円 254">
          <a:extLst>
            <a:ext uri="{FF2B5EF4-FFF2-40B4-BE49-F238E27FC236}">
              <a16:creationId xmlns:a16="http://schemas.microsoft.com/office/drawing/2014/main" id="{236D938C-4EBF-4D66-BFC5-F17D1FFEFB1C}"/>
            </a:ext>
          </a:extLst>
        </xdr:cNvPr>
        <xdr:cNvSpPr/>
      </xdr:nvSpPr>
      <xdr:spPr>
        <a:xfrm>
          <a:off x="692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133350</xdr:rowOff>
    </xdr:from>
    <xdr:to>
      <xdr:col>41</xdr:col>
      <xdr:colOff>50800</xdr:colOff>
      <xdr:row>59</xdr:row>
      <xdr:rowOff>133350</xdr:rowOff>
    </xdr:to>
    <xdr:cxnSp macro="">
      <xdr:nvCxnSpPr>
        <xdr:cNvPr id="256" name="直線コネクタ 255">
          <a:extLst>
            <a:ext uri="{FF2B5EF4-FFF2-40B4-BE49-F238E27FC236}">
              <a16:creationId xmlns:a16="http://schemas.microsoft.com/office/drawing/2014/main" id="{79A7BC74-F57D-4D08-93D5-AEAE9B0E30E5}"/>
            </a:ext>
          </a:extLst>
        </xdr:cNvPr>
        <xdr:cNvCxnSpPr/>
      </xdr:nvCxnSpPr>
      <xdr:spPr>
        <a:xfrm>
          <a:off x="6972300" y="1024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111777</xdr:rowOff>
    </xdr:from>
    <xdr:ext cx="469744" cy="259045"/>
    <xdr:sp macro="" textlink="">
      <xdr:nvSpPr>
        <xdr:cNvPr id="257" name="n_1aveValue【体育館・プール】&#10;一人当たり面積">
          <a:extLst>
            <a:ext uri="{FF2B5EF4-FFF2-40B4-BE49-F238E27FC236}">
              <a16:creationId xmlns:a16="http://schemas.microsoft.com/office/drawing/2014/main" id="{04EDD76B-57D4-496A-84C7-4D81D570766C}"/>
            </a:ext>
          </a:extLst>
        </xdr:cNvPr>
        <xdr:cNvSpPr txBox="1"/>
      </xdr:nvSpPr>
      <xdr:spPr>
        <a:xfrm>
          <a:off x="9391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8" name="n_2aveValue【体育館・プール】&#10;一人当たり面積">
          <a:extLst>
            <a:ext uri="{FF2B5EF4-FFF2-40B4-BE49-F238E27FC236}">
              <a16:creationId xmlns:a16="http://schemas.microsoft.com/office/drawing/2014/main" id="{2FE56FB5-DA2F-4833-925D-0AC089C08120}"/>
            </a:ext>
          </a:extLst>
        </xdr:cNvPr>
        <xdr:cNvSpPr txBox="1"/>
      </xdr:nvSpPr>
      <xdr:spPr>
        <a:xfrm>
          <a:off x="8515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59" name="n_3aveValue【体育館・プール】&#10;一人当たり面積">
          <a:extLst>
            <a:ext uri="{FF2B5EF4-FFF2-40B4-BE49-F238E27FC236}">
              <a16:creationId xmlns:a16="http://schemas.microsoft.com/office/drawing/2014/main" id="{21457944-B044-4A87-A7AD-C5371105CA93}"/>
            </a:ext>
          </a:extLst>
        </xdr:cNvPr>
        <xdr:cNvSpPr txBox="1"/>
      </xdr:nvSpPr>
      <xdr:spPr>
        <a:xfrm>
          <a:off x="7626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60" name="n_4aveValue【体育館・プール】&#10;一人当たり面積">
          <a:extLst>
            <a:ext uri="{FF2B5EF4-FFF2-40B4-BE49-F238E27FC236}">
              <a16:creationId xmlns:a16="http://schemas.microsoft.com/office/drawing/2014/main" id="{C3F36C1B-B8E4-49B7-945A-DF68618ECB20}"/>
            </a:ext>
          </a:extLst>
        </xdr:cNvPr>
        <xdr:cNvSpPr txBox="1"/>
      </xdr:nvSpPr>
      <xdr:spPr>
        <a:xfrm>
          <a:off x="6737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41927</xdr:rowOff>
    </xdr:from>
    <xdr:ext cx="469744" cy="259045"/>
    <xdr:sp macro="" textlink="">
      <xdr:nvSpPr>
        <xdr:cNvPr id="261" name="n_1mainValue【体育館・プール】&#10;一人当たり面積">
          <a:extLst>
            <a:ext uri="{FF2B5EF4-FFF2-40B4-BE49-F238E27FC236}">
              <a16:creationId xmlns:a16="http://schemas.microsoft.com/office/drawing/2014/main" id="{4A182D05-D355-4FDD-B435-B2D140BBE480}"/>
            </a:ext>
          </a:extLst>
        </xdr:cNvPr>
        <xdr:cNvSpPr txBox="1"/>
      </xdr:nvSpPr>
      <xdr:spPr>
        <a:xfrm>
          <a:off x="939172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41927</xdr:rowOff>
    </xdr:from>
    <xdr:ext cx="469744" cy="259045"/>
    <xdr:sp macro="" textlink="">
      <xdr:nvSpPr>
        <xdr:cNvPr id="262" name="n_2mainValue【体育館・プール】&#10;一人当たり面積">
          <a:extLst>
            <a:ext uri="{FF2B5EF4-FFF2-40B4-BE49-F238E27FC236}">
              <a16:creationId xmlns:a16="http://schemas.microsoft.com/office/drawing/2014/main" id="{95377003-6DFA-4CD0-A856-6A052E149D07}"/>
            </a:ext>
          </a:extLst>
        </xdr:cNvPr>
        <xdr:cNvSpPr txBox="1"/>
      </xdr:nvSpPr>
      <xdr:spPr>
        <a:xfrm>
          <a:off x="851542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29227</xdr:rowOff>
    </xdr:from>
    <xdr:ext cx="469744" cy="259045"/>
    <xdr:sp macro="" textlink="">
      <xdr:nvSpPr>
        <xdr:cNvPr id="263" name="n_3mainValue【体育館・プール】&#10;一人当たり面積">
          <a:extLst>
            <a:ext uri="{FF2B5EF4-FFF2-40B4-BE49-F238E27FC236}">
              <a16:creationId xmlns:a16="http://schemas.microsoft.com/office/drawing/2014/main" id="{FB2A8CF2-A4A9-471C-B2EA-F086A3BED62F}"/>
            </a:ext>
          </a:extLst>
        </xdr:cNvPr>
        <xdr:cNvSpPr txBox="1"/>
      </xdr:nvSpPr>
      <xdr:spPr>
        <a:xfrm>
          <a:off x="7626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29227</xdr:rowOff>
    </xdr:from>
    <xdr:ext cx="469744" cy="259045"/>
    <xdr:sp macro="" textlink="">
      <xdr:nvSpPr>
        <xdr:cNvPr id="264" name="n_4mainValue【体育館・プール】&#10;一人当たり面積">
          <a:extLst>
            <a:ext uri="{FF2B5EF4-FFF2-40B4-BE49-F238E27FC236}">
              <a16:creationId xmlns:a16="http://schemas.microsoft.com/office/drawing/2014/main" id="{9E572CFF-A526-4EBA-9378-2E161D8176CD}"/>
            </a:ext>
          </a:extLst>
        </xdr:cNvPr>
        <xdr:cNvSpPr txBox="1"/>
      </xdr:nvSpPr>
      <xdr:spPr>
        <a:xfrm>
          <a:off x="6737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AFADB19-6B87-44AF-8131-D4115DB9B1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019C643-E6C7-4943-A34B-9575AAFDCD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2186E89-15EC-458F-A7D0-CDF134F9C4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12BD42C-2CEC-404F-986C-0E6D5194969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88BE105-5706-4442-84C5-14485FCD0EE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A488824-2B29-4493-A169-460090AAEF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E127F9D-7340-4B48-AA94-AC451D21260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2AEDA20-10B8-4E8B-89C4-FC4D00FE8D0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533CF08-DB3F-4103-A0C1-AF69198775A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491591F-202C-44D2-AD20-B3C2E44758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DECB0C33-6635-4DD0-AA07-FE3361E1A56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7DBD933-D880-4972-A283-53DEA84E99A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B71AA7D0-1F79-49F6-B3FD-116B974C9CF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212A033-D920-403D-A81D-1DC9E9CECE8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44DB8DC8-C048-4504-9110-3C7E0C1B83D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476249D2-9061-4179-81B3-75AD79CB23E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CF037300-77E0-4785-A281-CC1D1FEDD02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E481B810-00C9-422C-9255-5C8C8F29759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7255581B-5256-425F-8F88-E77299507AD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2C49607-AA22-4B15-9AEA-57231186835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5D3AE83A-1C23-4D32-837F-7EF6552AC1C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5494B8C-FCD0-405E-8B1D-7EE38875E69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54A13DFB-D3C2-4831-A7B0-96EDC150C39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68BB148E-8C22-414C-942C-39DCA28401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id="{48F5DE67-E505-4D11-B128-D1B575C48A0E}"/>
            </a:ext>
          </a:extLst>
        </xdr:cNvPr>
        <xdr:cNvCxnSpPr/>
      </xdr:nvCxnSpPr>
      <xdr:spPr>
        <a:xfrm flipV="1">
          <a:off x="4634865" y="135636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7BB9920F-0DA2-4413-B61F-EE00175E6FFD}"/>
            </a:ext>
          </a:extLst>
        </xdr:cNvPr>
        <xdr:cNvSpPr txBox="1"/>
      </xdr:nvSpPr>
      <xdr:spPr>
        <a:xfrm>
          <a:off x="4673600" y="1494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id="{A1265D8D-8784-4CAE-9A83-E5A7D38980D2}"/>
            </a:ext>
          </a:extLst>
        </xdr:cNvPr>
        <xdr:cNvCxnSpPr/>
      </xdr:nvCxnSpPr>
      <xdr:spPr>
        <a:xfrm>
          <a:off x="4546600" y="1493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9B6CD9D9-75E2-4919-A85C-E32EE24A5A31}"/>
            </a:ext>
          </a:extLst>
        </xdr:cNvPr>
        <xdr:cNvSpPr txBox="1"/>
      </xdr:nvSpPr>
      <xdr:spPr>
        <a:xfrm>
          <a:off x="4673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id="{23D99A0A-DAA0-4A27-A6BD-2BC6C7F1155C}"/>
            </a:ext>
          </a:extLst>
        </xdr:cNvPr>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C3A6E89E-919A-4B64-9652-45423B0F161B}"/>
            </a:ext>
          </a:extLst>
        </xdr:cNvPr>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a:extLst>
            <a:ext uri="{FF2B5EF4-FFF2-40B4-BE49-F238E27FC236}">
              <a16:creationId xmlns:a16="http://schemas.microsoft.com/office/drawing/2014/main" id="{BAF7EBAD-7948-493F-B80D-A53E79987C0B}"/>
            </a:ext>
          </a:extLst>
        </xdr:cNvPr>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a:extLst>
            <a:ext uri="{FF2B5EF4-FFF2-40B4-BE49-F238E27FC236}">
              <a16:creationId xmlns:a16="http://schemas.microsoft.com/office/drawing/2014/main" id="{830E3295-7172-4653-84E6-9255DBABB429}"/>
            </a:ext>
          </a:extLst>
        </xdr:cNvPr>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a:extLst>
            <a:ext uri="{FF2B5EF4-FFF2-40B4-BE49-F238E27FC236}">
              <a16:creationId xmlns:a16="http://schemas.microsoft.com/office/drawing/2014/main" id="{EA6559F2-4A87-4C2B-B8D8-C0BD66B46F95}"/>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a:extLst>
            <a:ext uri="{FF2B5EF4-FFF2-40B4-BE49-F238E27FC236}">
              <a16:creationId xmlns:a16="http://schemas.microsoft.com/office/drawing/2014/main" id="{C5BACEB1-52C9-486B-B8BF-970CBA83979D}"/>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a:extLst>
            <a:ext uri="{FF2B5EF4-FFF2-40B4-BE49-F238E27FC236}">
              <a16:creationId xmlns:a16="http://schemas.microsoft.com/office/drawing/2014/main" id="{DDC2706A-AAA1-451E-8A9B-7899CDEDF28F}"/>
            </a:ext>
          </a:extLst>
        </xdr:cNvPr>
        <xdr:cNvSpPr/>
      </xdr:nvSpPr>
      <xdr:spPr>
        <a:xfrm>
          <a:off x="1079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47825CA-01E4-4159-8343-CF1D98D0E61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0F264D6-A5C1-432F-9552-4769E519F6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E84FB66-F05C-4CBD-9757-72B1CCFA22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60B1E85-397C-4125-9CDF-55F2C9D7F2B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7D45590-799A-4A41-A5DD-D9EDDC80C23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139700</xdr:rowOff>
    </xdr:from>
    <xdr:to>
      <xdr:col>24</xdr:col>
      <xdr:colOff>114300</xdr:colOff>
      <xdr:row>84</xdr:row>
      <xdr:rowOff>69850</xdr:rowOff>
    </xdr:to>
    <xdr:sp macro="" textlink="">
      <xdr:nvSpPr>
        <xdr:cNvPr id="305" name="楕円 304">
          <a:extLst>
            <a:ext uri="{FF2B5EF4-FFF2-40B4-BE49-F238E27FC236}">
              <a16:creationId xmlns:a16="http://schemas.microsoft.com/office/drawing/2014/main" id="{D4E8FF5D-34E4-453D-B740-720B3FCD4ADF}"/>
            </a:ext>
          </a:extLst>
        </xdr:cNvPr>
        <xdr:cNvSpPr/>
      </xdr:nvSpPr>
      <xdr:spPr>
        <a:xfrm>
          <a:off x="4584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118127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9CB01B4F-9F7C-4C8F-AC19-8B214E166221}"/>
            </a:ext>
          </a:extLst>
        </xdr:cNvPr>
        <xdr:cNvSpPr txBox="1"/>
      </xdr:nvSpPr>
      <xdr:spPr>
        <a:xfrm>
          <a:off x="4673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307" name="楕円 306">
          <a:extLst>
            <a:ext uri="{FF2B5EF4-FFF2-40B4-BE49-F238E27FC236}">
              <a16:creationId xmlns:a16="http://schemas.microsoft.com/office/drawing/2014/main" id="{7B7B9DDB-CB93-443F-A1DE-7C729C137C7B}"/>
            </a:ext>
          </a:extLst>
        </xdr:cNvPr>
        <xdr:cNvSpPr/>
      </xdr:nvSpPr>
      <xdr:spPr>
        <a:xfrm>
          <a:off x="3746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114300</xdr:rowOff>
    </xdr:from>
    <xdr:to>
      <xdr:col>24</xdr:col>
      <xdr:colOff>63500</xdr:colOff>
      <xdr:row>84</xdr:row>
      <xdr:rowOff>19050</xdr:rowOff>
    </xdr:to>
    <xdr:cxnSp macro="">
      <xdr:nvCxnSpPr>
        <xdr:cNvPr id="308" name="直線コネクタ 307">
          <a:extLst>
            <a:ext uri="{FF2B5EF4-FFF2-40B4-BE49-F238E27FC236}">
              <a16:creationId xmlns:a16="http://schemas.microsoft.com/office/drawing/2014/main" id="{6AF808E2-AFB0-4428-A94E-738993EB1AD6}"/>
            </a:ext>
          </a:extLst>
        </xdr:cNvPr>
        <xdr:cNvCxnSpPr/>
      </xdr:nvCxnSpPr>
      <xdr:spPr>
        <a:xfrm>
          <a:off x="3797300" y="14344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309" name="楕円 308">
          <a:extLst>
            <a:ext uri="{FF2B5EF4-FFF2-40B4-BE49-F238E27FC236}">
              <a16:creationId xmlns:a16="http://schemas.microsoft.com/office/drawing/2014/main" id="{81396ADC-F379-45AE-82A3-ADCB2625B7A1}"/>
            </a:ext>
          </a:extLst>
        </xdr:cNvPr>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114300</xdr:rowOff>
    </xdr:to>
    <xdr:cxnSp macro="">
      <xdr:nvCxnSpPr>
        <xdr:cNvPr id="310" name="直線コネクタ 309">
          <a:extLst>
            <a:ext uri="{FF2B5EF4-FFF2-40B4-BE49-F238E27FC236}">
              <a16:creationId xmlns:a16="http://schemas.microsoft.com/office/drawing/2014/main" id="{1B0CDE29-5A25-4002-857E-AD51A878F92D}"/>
            </a:ext>
          </a:extLst>
        </xdr:cNvPr>
        <xdr:cNvCxnSpPr/>
      </xdr:nvCxnSpPr>
      <xdr:spPr>
        <a:xfrm>
          <a:off x="2908300" y="14268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113030</xdr:rowOff>
    </xdr:from>
    <xdr:to>
      <xdr:col>10</xdr:col>
      <xdr:colOff>165100</xdr:colOff>
      <xdr:row>83</xdr:row>
      <xdr:rowOff>43180</xdr:rowOff>
    </xdr:to>
    <xdr:sp macro="" textlink="">
      <xdr:nvSpPr>
        <xdr:cNvPr id="311" name="楕円 310">
          <a:extLst>
            <a:ext uri="{FF2B5EF4-FFF2-40B4-BE49-F238E27FC236}">
              <a16:creationId xmlns:a16="http://schemas.microsoft.com/office/drawing/2014/main" id="{B6D3F5AB-4EFE-4264-B0B5-A59F1303A50C}"/>
            </a:ext>
          </a:extLst>
        </xdr:cNvPr>
        <xdr:cNvSpPr/>
      </xdr:nvSpPr>
      <xdr:spPr>
        <a:xfrm>
          <a:off x="1968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163830</xdr:rowOff>
    </xdr:from>
    <xdr:to>
      <xdr:col>15</xdr:col>
      <xdr:colOff>50800</xdr:colOff>
      <xdr:row>83</xdr:row>
      <xdr:rowOff>38100</xdr:rowOff>
    </xdr:to>
    <xdr:cxnSp macro="">
      <xdr:nvCxnSpPr>
        <xdr:cNvPr id="312" name="直線コネクタ 311">
          <a:extLst>
            <a:ext uri="{FF2B5EF4-FFF2-40B4-BE49-F238E27FC236}">
              <a16:creationId xmlns:a16="http://schemas.microsoft.com/office/drawing/2014/main" id="{118B0068-885A-4A6C-829F-F83532A2B234}"/>
            </a:ext>
          </a:extLst>
        </xdr:cNvPr>
        <xdr:cNvCxnSpPr/>
      </xdr:nvCxnSpPr>
      <xdr:spPr>
        <a:xfrm>
          <a:off x="2019300" y="14222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3" name="楕円 312">
          <a:extLst>
            <a:ext uri="{FF2B5EF4-FFF2-40B4-BE49-F238E27FC236}">
              <a16:creationId xmlns:a16="http://schemas.microsoft.com/office/drawing/2014/main" id="{10E4B094-7F48-4F3E-8AAF-906631022EC2}"/>
            </a:ext>
          </a:extLst>
        </xdr:cNvPr>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163830</xdr:rowOff>
    </xdr:to>
    <xdr:cxnSp macro="">
      <xdr:nvCxnSpPr>
        <xdr:cNvPr id="314" name="直線コネクタ 313">
          <a:extLst>
            <a:ext uri="{FF2B5EF4-FFF2-40B4-BE49-F238E27FC236}">
              <a16:creationId xmlns:a16="http://schemas.microsoft.com/office/drawing/2014/main" id="{4F0C2179-A282-40BC-9AF3-1B086C0F432B}"/>
            </a:ext>
          </a:extLst>
        </xdr:cNvPr>
        <xdr:cNvCxnSpPr/>
      </xdr:nvCxnSpPr>
      <xdr:spPr>
        <a:xfrm>
          <a:off x="1130300" y="141427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71138</xdr:rowOff>
    </xdr:from>
    <xdr:ext cx="405111" cy="259045"/>
    <xdr:sp macro="" textlink="">
      <xdr:nvSpPr>
        <xdr:cNvPr id="315" name="n_1aveValue【福祉施設】&#10;有形固定資産減価償却率">
          <a:extLst>
            <a:ext uri="{FF2B5EF4-FFF2-40B4-BE49-F238E27FC236}">
              <a16:creationId xmlns:a16="http://schemas.microsoft.com/office/drawing/2014/main" id="{B076CB38-BC5A-4E3B-A108-89C3E0DA2AB4}"/>
            </a:ext>
          </a:extLst>
        </xdr:cNvPr>
        <xdr:cNvSpPr txBox="1"/>
      </xdr:nvSpPr>
      <xdr:spPr>
        <a:xfrm>
          <a:off x="3582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16" name="n_2aveValue【福祉施設】&#10;有形固定資産減価償却率">
          <a:extLst>
            <a:ext uri="{FF2B5EF4-FFF2-40B4-BE49-F238E27FC236}">
              <a16:creationId xmlns:a16="http://schemas.microsoft.com/office/drawing/2014/main" id="{4F8B3249-D302-419E-951D-7B6F5D4370BC}"/>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7" name="n_3aveValue【福祉施設】&#10;有形固定資産減価償却率">
          <a:extLst>
            <a:ext uri="{FF2B5EF4-FFF2-40B4-BE49-F238E27FC236}">
              <a16:creationId xmlns:a16="http://schemas.microsoft.com/office/drawing/2014/main" id="{0533E05E-4A5E-44F5-9464-5671368A77BD}"/>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318" name="n_4aveValue【福祉施設】&#10;有形固定資産減価償却率">
          <a:extLst>
            <a:ext uri="{FF2B5EF4-FFF2-40B4-BE49-F238E27FC236}">
              <a16:creationId xmlns:a16="http://schemas.microsoft.com/office/drawing/2014/main" id="{458A0736-E7B8-4ADF-BE53-08C644ED0D98}"/>
            </a:ext>
          </a:extLst>
        </xdr:cNvPr>
        <xdr:cNvSpPr txBox="1"/>
      </xdr:nvSpPr>
      <xdr:spPr>
        <a:xfrm>
          <a:off x="927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156227</xdr:rowOff>
    </xdr:from>
    <xdr:ext cx="405111" cy="259045"/>
    <xdr:sp macro="" textlink="">
      <xdr:nvSpPr>
        <xdr:cNvPr id="319" name="n_1mainValue【福祉施設】&#10;有形固定資産減価償却率">
          <a:extLst>
            <a:ext uri="{FF2B5EF4-FFF2-40B4-BE49-F238E27FC236}">
              <a16:creationId xmlns:a16="http://schemas.microsoft.com/office/drawing/2014/main" id="{B05E535C-4B71-4A12-ACD2-06E3ED0E84E5}"/>
            </a:ext>
          </a:extLst>
        </xdr:cNvPr>
        <xdr:cNvSpPr txBox="1"/>
      </xdr:nvSpPr>
      <xdr:spPr>
        <a:xfrm>
          <a:off x="3582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320" name="n_2mainValue【福祉施設】&#10;有形固定資産減価償却率">
          <a:extLst>
            <a:ext uri="{FF2B5EF4-FFF2-40B4-BE49-F238E27FC236}">
              <a16:creationId xmlns:a16="http://schemas.microsoft.com/office/drawing/2014/main" id="{4DC4314F-8456-451C-BE4D-E346A2539FBE}"/>
            </a:ext>
          </a:extLst>
        </xdr:cNvPr>
        <xdr:cNvSpPr txBox="1"/>
      </xdr:nvSpPr>
      <xdr:spPr>
        <a:xfrm>
          <a:off x="2705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34307</xdr:rowOff>
    </xdr:from>
    <xdr:ext cx="405111" cy="259045"/>
    <xdr:sp macro="" textlink="">
      <xdr:nvSpPr>
        <xdr:cNvPr id="321" name="n_3mainValue【福祉施設】&#10;有形固定資産減価償却率">
          <a:extLst>
            <a:ext uri="{FF2B5EF4-FFF2-40B4-BE49-F238E27FC236}">
              <a16:creationId xmlns:a16="http://schemas.microsoft.com/office/drawing/2014/main" id="{1F2A5C06-BA58-4E78-B0B4-C96E983C791C}"/>
            </a:ext>
          </a:extLst>
        </xdr:cNvPr>
        <xdr:cNvSpPr txBox="1"/>
      </xdr:nvSpPr>
      <xdr:spPr>
        <a:xfrm>
          <a:off x="1816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22" name="n_4mainValue【福祉施設】&#10;有形固定資産減価償却率">
          <a:extLst>
            <a:ext uri="{FF2B5EF4-FFF2-40B4-BE49-F238E27FC236}">
              <a16:creationId xmlns:a16="http://schemas.microsoft.com/office/drawing/2014/main" id="{D1ED2D38-10A2-4245-8096-E855FC777207}"/>
            </a:ext>
          </a:extLst>
        </xdr:cNvPr>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BD0D5186-41C4-4C44-8293-C80445BA82D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F49A233-B72D-45F7-85D5-1A5F504CEA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0BFCE05-B027-42A0-9CB4-E73FEF3D6BA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E16EB0B-B19D-420A-A32E-BC47062D42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E3DE670-893F-42A8-87A4-286FB5A635D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5B1CA6D-5B14-4C45-BE1C-0B824F13BC3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F62338E-1825-4663-A859-F7E6BC37858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60EF315-A19C-4767-97A2-E1423D76D2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691C0B7-35C4-49D1-B6CA-0800B109EA6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0B43846-00AD-4CB4-B8FA-0BBE3283D5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4B73A674-02D5-465C-B806-5346A0DBA11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8C26E273-F1FC-4F0D-B091-50BBF436876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B470A27F-69A7-4FB1-A599-61B8694318F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C99FF7C5-DB2D-4408-AB1B-E73C371C40F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54A4068F-7EB0-45F3-89C4-E83A44B1741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2F8BD531-EFED-4AFA-9EBB-4D37EEC6718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C4320691-E285-4A81-BB7B-8A5A3528254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84F0B299-B206-4FCD-B87F-9127566B95F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F6BF72F5-EC29-4248-A370-C14050D6D24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EB1E71AF-CAB7-4C1F-8874-9CC202598E3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5C320A50-E594-427C-A991-87A25CEDFBA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EDECA7DD-808A-4CDE-9CAB-AAE7405EBF1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7155B89B-411A-4DF5-9124-20A47B7A8CE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9FE9B177-60C7-437F-AC62-5896E3A8767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D040C1D3-EAA6-4B9E-B54A-B33E717E5CF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5A2650EB-F9F7-4069-A1C7-5A62CEF95223}"/>
            </a:ext>
          </a:extLst>
        </xdr:cNvPr>
        <xdr:cNvCxnSpPr/>
      </xdr:nvCxnSpPr>
      <xdr:spPr>
        <a:xfrm flipV="1">
          <a:off x="10476865" y="13411200"/>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3CBB0E21-5F8B-4A2D-A864-E70526E9D487}"/>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397AA70A-0ACA-4151-B6C9-64A736918FBF}"/>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id="{4DA5C8CF-99F9-47A3-967C-816999445F37}"/>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1F81D707-1C12-49E4-ADED-3CD85D5348FB}"/>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3" name="【福祉施設】&#10;一人当たり面積平均値テキスト">
          <a:extLst>
            <a:ext uri="{FF2B5EF4-FFF2-40B4-BE49-F238E27FC236}">
              <a16:creationId xmlns:a16="http://schemas.microsoft.com/office/drawing/2014/main" id="{2667FCD1-8CFD-4BDB-8599-5510D1E61395}"/>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a:extLst>
            <a:ext uri="{FF2B5EF4-FFF2-40B4-BE49-F238E27FC236}">
              <a16:creationId xmlns:a16="http://schemas.microsoft.com/office/drawing/2014/main" id="{A53EEE16-C76B-4B0B-BAD5-B7BF57790B47}"/>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a:extLst>
            <a:ext uri="{FF2B5EF4-FFF2-40B4-BE49-F238E27FC236}">
              <a16:creationId xmlns:a16="http://schemas.microsoft.com/office/drawing/2014/main" id="{8F29E0C1-553D-4CF5-A8D2-245530BFEA36}"/>
            </a:ext>
          </a:extLst>
        </xdr:cNvPr>
        <xdr:cNvSpPr/>
      </xdr:nvSpPr>
      <xdr:spPr>
        <a:xfrm>
          <a:off x="958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75D424B7-6F48-4F5B-A013-92D80E6AA046}"/>
            </a:ext>
          </a:extLst>
        </xdr:cNvPr>
        <xdr:cNvSpPr/>
      </xdr:nvSpPr>
      <xdr:spPr>
        <a:xfrm>
          <a:off x="8699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a:extLst>
            <a:ext uri="{FF2B5EF4-FFF2-40B4-BE49-F238E27FC236}">
              <a16:creationId xmlns:a16="http://schemas.microsoft.com/office/drawing/2014/main" id="{68EB93A5-F458-49CE-AAE6-CAF4630266D2}"/>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a:extLst>
            <a:ext uri="{FF2B5EF4-FFF2-40B4-BE49-F238E27FC236}">
              <a16:creationId xmlns:a16="http://schemas.microsoft.com/office/drawing/2014/main" id="{0CF46429-B83F-4B16-837A-6062FE18BA78}"/>
            </a:ext>
          </a:extLst>
        </xdr:cNvPr>
        <xdr:cNvSpPr/>
      </xdr:nvSpPr>
      <xdr:spPr>
        <a:xfrm>
          <a:off x="692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750DA48-E9F3-47EE-879F-E75EFEF9C9F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FAE1C1F-7D34-4893-BDB1-BBECCD58D82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DE26A7D-B8E9-41F9-80B8-6E725A2CC68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35BA98B-6093-4B4D-A4BA-0BA19D3B3F0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1270B4B-DA26-45EB-BFAC-8C59336E83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126093</xdr:rowOff>
    </xdr:from>
    <xdr:to>
      <xdr:col>55</xdr:col>
      <xdr:colOff>50800</xdr:colOff>
      <xdr:row>84</xdr:row>
      <xdr:rowOff>56243</xdr:rowOff>
    </xdr:to>
    <xdr:sp macro="" textlink="">
      <xdr:nvSpPr>
        <xdr:cNvPr id="364" name="楕円 363">
          <a:extLst>
            <a:ext uri="{FF2B5EF4-FFF2-40B4-BE49-F238E27FC236}">
              <a16:creationId xmlns:a16="http://schemas.microsoft.com/office/drawing/2014/main" id="{5C0287F0-2ADA-4139-9215-F12B42D01FF8}"/>
            </a:ext>
          </a:extLst>
        </xdr:cNvPr>
        <xdr:cNvSpPr/>
      </xdr:nvSpPr>
      <xdr:spPr>
        <a:xfrm>
          <a:off x="10426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104520</xdr:rowOff>
    </xdr:from>
    <xdr:ext cx="469744" cy="259045"/>
    <xdr:sp macro="" textlink="">
      <xdr:nvSpPr>
        <xdr:cNvPr id="365" name="【福祉施設】&#10;一人当たり面積該当値テキスト">
          <a:extLst>
            <a:ext uri="{FF2B5EF4-FFF2-40B4-BE49-F238E27FC236}">
              <a16:creationId xmlns:a16="http://schemas.microsoft.com/office/drawing/2014/main" id="{38BBEB3A-BDE3-481C-BDE7-A63E13D6C5C7}"/>
            </a:ext>
          </a:extLst>
        </xdr:cNvPr>
        <xdr:cNvSpPr txBox="1"/>
      </xdr:nvSpPr>
      <xdr:spPr>
        <a:xfrm>
          <a:off x="10515600"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142421</xdr:rowOff>
    </xdr:from>
    <xdr:to>
      <xdr:col>50</xdr:col>
      <xdr:colOff>165100</xdr:colOff>
      <xdr:row>84</xdr:row>
      <xdr:rowOff>72571</xdr:rowOff>
    </xdr:to>
    <xdr:sp macro="" textlink="">
      <xdr:nvSpPr>
        <xdr:cNvPr id="366" name="楕円 365">
          <a:extLst>
            <a:ext uri="{FF2B5EF4-FFF2-40B4-BE49-F238E27FC236}">
              <a16:creationId xmlns:a16="http://schemas.microsoft.com/office/drawing/2014/main" id="{7EF183A2-7927-421A-B273-35FB86967695}"/>
            </a:ext>
          </a:extLst>
        </xdr:cNvPr>
        <xdr:cNvSpPr/>
      </xdr:nvSpPr>
      <xdr:spPr>
        <a:xfrm>
          <a:off x="9588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5443</xdr:rowOff>
    </xdr:from>
    <xdr:to>
      <xdr:col>55</xdr:col>
      <xdr:colOff>0</xdr:colOff>
      <xdr:row>84</xdr:row>
      <xdr:rowOff>21771</xdr:rowOff>
    </xdr:to>
    <xdr:cxnSp macro="">
      <xdr:nvCxnSpPr>
        <xdr:cNvPr id="367" name="直線コネクタ 366">
          <a:extLst>
            <a:ext uri="{FF2B5EF4-FFF2-40B4-BE49-F238E27FC236}">
              <a16:creationId xmlns:a16="http://schemas.microsoft.com/office/drawing/2014/main" id="{B3950033-2CC2-4544-99F2-F63FE38FC77C}"/>
            </a:ext>
          </a:extLst>
        </xdr:cNvPr>
        <xdr:cNvCxnSpPr/>
      </xdr:nvCxnSpPr>
      <xdr:spPr>
        <a:xfrm flipV="1">
          <a:off x="9639300" y="144072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68" name="楕円 367">
          <a:extLst>
            <a:ext uri="{FF2B5EF4-FFF2-40B4-BE49-F238E27FC236}">
              <a16:creationId xmlns:a16="http://schemas.microsoft.com/office/drawing/2014/main" id="{5F43BF48-C622-4013-9A89-1D2AF3FBF124}"/>
            </a:ext>
          </a:extLst>
        </xdr:cNvPr>
        <xdr:cNvSpPr/>
      </xdr:nvSpPr>
      <xdr:spPr>
        <a:xfrm>
          <a:off x="8699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5443</xdr:rowOff>
    </xdr:from>
    <xdr:to>
      <xdr:col>50</xdr:col>
      <xdr:colOff>114300</xdr:colOff>
      <xdr:row>84</xdr:row>
      <xdr:rowOff>21771</xdr:rowOff>
    </xdr:to>
    <xdr:cxnSp macro="">
      <xdr:nvCxnSpPr>
        <xdr:cNvPr id="369" name="直線コネクタ 368">
          <a:extLst>
            <a:ext uri="{FF2B5EF4-FFF2-40B4-BE49-F238E27FC236}">
              <a16:creationId xmlns:a16="http://schemas.microsoft.com/office/drawing/2014/main" id="{F150F91D-9C33-407C-A3A1-7096BBBFBE4C}"/>
            </a:ext>
          </a:extLst>
        </xdr:cNvPr>
        <xdr:cNvCxnSpPr/>
      </xdr:nvCxnSpPr>
      <xdr:spPr>
        <a:xfrm>
          <a:off x="8750300" y="144072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93436</xdr:rowOff>
    </xdr:from>
    <xdr:to>
      <xdr:col>41</xdr:col>
      <xdr:colOff>101600</xdr:colOff>
      <xdr:row>84</xdr:row>
      <xdr:rowOff>23586</xdr:rowOff>
    </xdr:to>
    <xdr:sp macro="" textlink="">
      <xdr:nvSpPr>
        <xdr:cNvPr id="370" name="楕円 369">
          <a:extLst>
            <a:ext uri="{FF2B5EF4-FFF2-40B4-BE49-F238E27FC236}">
              <a16:creationId xmlns:a16="http://schemas.microsoft.com/office/drawing/2014/main" id="{D1E41A24-9E7C-45EE-9505-6D3897797CEF}"/>
            </a:ext>
          </a:extLst>
        </xdr:cNvPr>
        <xdr:cNvSpPr/>
      </xdr:nvSpPr>
      <xdr:spPr>
        <a:xfrm>
          <a:off x="7810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144236</xdr:rowOff>
    </xdr:from>
    <xdr:to>
      <xdr:col>45</xdr:col>
      <xdr:colOff>177800</xdr:colOff>
      <xdr:row>84</xdr:row>
      <xdr:rowOff>5443</xdr:rowOff>
    </xdr:to>
    <xdr:cxnSp macro="">
      <xdr:nvCxnSpPr>
        <xdr:cNvPr id="371" name="直線コネクタ 370">
          <a:extLst>
            <a:ext uri="{FF2B5EF4-FFF2-40B4-BE49-F238E27FC236}">
              <a16:creationId xmlns:a16="http://schemas.microsoft.com/office/drawing/2014/main" id="{AB2F3393-C9E4-4D3C-8C52-561F0356A368}"/>
            </a:ext>
          </a:extLst>
        </xdr:cNvPr>
        <xdr:cNvCxnSpPr/>
      </xdr:nvCxnSpPr>
      <xdr:spPr>
        <a:xfrm>
          <a:off x="7861300" y="14374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93436</xdr:rowOff>
    </xdr:from>
    <xdr:to>
      <xdr:col>36</xdr:col>
      <xdr:colOff>165100</xdr:colOff>
      <xdr:row>84</xdr:row>
      <xdr:rowOff>23586</xdr:rowOff>
    </xdr:to>
    <xdr:sp macro="" textlink="">
      <xdr:nvSpPr>
        <xdr:cNvPr id="372" name="楕円 371">
          <a:extLst>
            <a:ext uri="{FF2B5EF4-FFF2-40B4-BE49-F238E27FC236}">
              <a16:creationId xmlns:a16="http://schemas.microsoft.com/office/drawing/2014/main" id="{33078A89-6DC6-4A8A-A127-6BA1FAFA9CC6}"/>
            </a:ext>
          </a:extLst>
        </xdr:cNvPr>
        <xdr:cNvSpPr/>
      </xdr:nvSpPr>
      <xdr:spPr>
        <a:xfrm>
          <a:off x="6921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144236</xdr:rowOff>
    </xdr:from>
    <xdr:to>
      <xdr:col>41</xdr:col>
      <xdr:colOff>50800</xdr:colOff>
      <xdr:row>83</xdr:row>
      <xdr:rowOff>144236</xdr:rowOff>
    </xdr:to>
    <xdr:cxnSp macro="">
      <xdr:nvCxnSpPr>
        <xdr:cNvPr id="373" name="直線コネクタ 372">
          <a:extLst>
            <a:ext uri="{FF2B5EF4-FFF2-40B4-BE49-F238E27FC236}">
              <a16:creationId xmlns:a16="http://schemas.microsoft.com/office/drawing/2014/main" id="{A565B4A2-FE7C-433D-83A8-C26DE13DFBDA}"/>
            </a:ext>
          </a:extLst>
        </xdr:cNvPr>
        <xdr:cNvCxnSpPr/>
      </xdr:nvCxnSpPr>
      <xdr:spPr>
        <a:xfrm>
          <a:off x="6972300" y="1437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74" name="n_1aveValue【福祉施設】&#10;一人当たり面積">
          <a:extLst>
            <a:ext uri="{FF2B5EF4-FFF2-40B4-BE49-F238E27FC236}">
              <a16:creationId xmlns:a16="http://schemas.microsoft.com/office/drawing/2014/main" id="{8B2F6291-16C1-4734-8B91-49E6D4CB6C8E}"/>
            </a:ext>
          </a:extLst>
        </xdr:cNvPr>
        <xdr:cNvSpPr txBox="1"/>
      </xdr:nvSpPr>
      <xdr:spPr>
        <a:xfrm>
          <a:off x="9391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5" name="n_2aveValue【福祉施設】&#10;一人当たり面積">
          <a:extLst>
            <a:ext uri="{FF2B5EF4-FFF2-40B4-BE49-F238E27FC236}">
              <a16:creationId xmlns:a16="http://schemas.microsoft.com/office/drawing/2014/main" id="{78960A02-8DBF-4654-9AC6-1EA1F143E0B7}"/>
            </a:ext>
          </a:extLst>
        </xdr:cNvPr>
        <xdr:cNvSpPr txBox="1"/>
      </xdr:nvSpPr>
      <xdr:spPr>
        <a:xfrm>
          <a:off x="8515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76" name="n_3aveValue【福祉施設】&#10;一人当たり面積">
          <a:extLst>
            <a:ext uri="{FF2B5EF4-FFF2-40B4-BE49-F238E27FC236}">
              <a16:creationId xmlns:a16="http://schemas.microsoft.com/office/drawing/2014/main" id="{694ADE32-A01C-49B3-8B46-0EDBD3854E44}"/>
            </a:ext>
          </a:extLst>
        </xdr:cNvPr>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77" name="n_4aveValue【福祉施設】&#10;一人当たり面積">
          <a:extLst>
            <a:ext uri="{FF2B5EF4-FFF2-40B4-BE49-F238E27FC236}">
              <a16:creationId xmlns:a16="http://schemas.microsoft.com/office/drawing/2014/main" id="{87384314-67AC-472C-9516-D0F16BB99E6B}"/>
            </a:ext>
          </a:extLst>
        </xdr:cNvPr>
        <xdr:cNvSpPr txBox="1"/>
      </xdr:nvSpPr>
      <xdr:spPr>
        <a:xfrm>
          <a:off x="6737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63698</xdr:rowOff>
    </xdr:from>
    <xdr:ext cx="469744" cy="259045"/>
    <xdr:sp macro="" textlink="">
      <xdr:nvSpPr>
        <xdr:cNvPr id="378" name="n_1mainValue【福祉施設】&#10;一人当たり面積">
          <a:extLst>
            <a:ext uri="{FF2B5EF4-FFF2-40B4-BE49-F238E27FC236}">
              <a16:creationId xmlns:a16="http://schemas.microsoft.com/office/drawing/2014/main" id="{5D5C13A4-5293-4D30-B04C-993208FE63AA}"/>
            </a:ext>
          </a:extLst>
        </xdr:cNvPr>
        <xdr:cNvSpPr txBox="1"/>
      </xdr:nvSpPr>
      <xdr:spPr>
        <a:xfrm>
          <a:off x="9391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9" name="n_2mainValue【福祉施設】&#10;一人当たり面積">
          <a:extLst>
            <a:ext uri="{FF2B5EF4-FFF2-40B4-BE49-F238E27FC236}">
              <a16:creationId xmlns:a16="http://schemas.microsoft.com/office/drawing/2014/main" id="{F1525805-469E-4B87-A407-72D81663E3F0}"/>
            </a:ext>
          </a:extLst>
        </xdr:cNvPr>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14713</xdr:rowOff>
    </xdr:from>
    <xdr:ext cx="469744" cy="259045"/>
    <xdr:sp macro="" textlink="">
      <xdr:nvSpPr>
        <xdr:cNvPr id="380" name="n_3mainValue【福祉施設】&#10;一人当たり面積">
          <a:extLst>
            <a:ext uri="{FF2B5EF4-FFF2-40B4-BE49-F238E27FC236}">
              <a16:creationId xmlns:a16="http://schemas.microsoft.com/office/drawing/2014/main" id="{2F07EA7C-46C9-4834-915D-DF6E55C1597F}"/>
            </a:ext>
          </a:extLst>
        </xdr:cNvPr>
        <xdr:cNvSpPr txBox="1"/>
      </xdr:nvSpPr>
      <xdr:spPr>
        <a:xfrm>
          <a:off x="7626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14713</xdr:rowOff>
    </xdr:from>
    <xdr:ext cx="469744" cy="259045"/>
    <xdr:sp macro="" textlink="">
      <xdr:nvSpPr>
        <xdr:cNvPr id="381" name="n_4mainValue【福祉施設】&#10;一人当たり面積">
          <a:extLst>
            <a:ext uri="{FF2B5EF4-FFF2-40B4-BE49-F238E27FC236}">
              <a16:creationId xmlns:a16="http://schemas.microsoft.com/office/drawing/2014/main" id="{C321DBCB-7563-400E-B2B6-2A482D61FE85}"/>
            </a:ext>
          </a:extLst>
        </xdr:cNvPr>
        <xdr:cNvSpPr txBox="1"/>
      </xdr:nvSpPr>
      <xdr:spPr>
        <a:xfrm>
          <a:off x="6737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6DE7C548-937A-4224-A297-F0C4A9F144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616E24C6-EB77-4343-93A2-17B31076C82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F5B742DA-297D-438D-B3E0-331B2FDE36D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3F2044E6-D0A9-405F-BEAE-D3FDBEF25B4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2C8F175D-1E0F-44A3-ABBB-F9101802DFD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62529D6F-91EE-4275-A600-E13D670B06B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40E51EA0-0DF8-4861-981A-882E8C2CB03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938200C4-61BB-4DED-B8B7-85C021C6492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ED929274-4CBF-4E77-AF9F-E66FFED0373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BAB04AE2-59A5-4C5B-9CE4-1C4D66B5FEB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23E8FBF2-7BD0-4B55-B073-0CB413921E5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F44BF9D-37E5-4614-9483-C14ECE17A6E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B6840DD6-8657-4772-A984-3A9AB7B251D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BB5F1BFF-84E2-4F6E-8D84-FC3C9E1D612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534A0B5D-FAFD-433C-A032-774216BE6E2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3DC571A4-2ECA-4F93-BD15-ED687174CFD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B3148520-F7AB-4EF9-AF7F-DA4B325FA0F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195AFE51-712E-4DBB-8D7D-9106D06D643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D6E08909-671C-486F-9F2D-7CAAB2404BD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2BE106D6-DC7D-4459-B365-31ED15781C3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5AC7F357-EE33-4C99-A280-DF61E45D0A8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189474F-A43E-4C06-8BB5-13DF02F6588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7ECA7956-CE70-4BE3-AF4D-68284130553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54B52ACE-0611-48A6-A28B-431DA123468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AC1488AD-EBD0-48BB-86DD-6D2C76B22DB3}"/>
            </a:ext>
          </a:extLst>
        </xdr:cNvPr>
        <xdr:cNvCxnSpPr/>
      </xdr:nvCxnSpPr>
      <xdr:spPr>
        <a:xfrm flipV="1">
          <a:off x="4634865" y="1732597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7C1EB375-4998-47A8-8EFD-6AFC5F690AA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A9B43E78-630E-4342-A5EF-78A4EE0F53C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1BD4908B-E786-437D-9DDA-57543AC64507}"/>
            </a:ext>
          </a:extLst>
        </xdr:cNvPr>
        <xdr:cNvSpPr txBox="1"/>
      </xdr:nvSpPr>
      <xdr:spPr>
        <a:xfrm>
          <a:off x="4673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id="{0C29D006-7C99-47F1-8A10-9F233C376893}"/>
            </a:ext>
          </a:extLst>
        </xdr:cNvPr>
        <xdr:cNvCxnSpPr/>
      </xdr:nvCxnSpPr>
      <xdr:spPr>
        <a:xfrm>
          <a:off x="4546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17163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4E965469-9C0A-459E-8A9C-275BE146DA59}"/>
            </a:ext>
          </a:extLst>
        </xdr:cNvPr>
        <xdr:cNvSpPr txBox="1"/>
      </xdr:nvSpPr>
      <xdr:spPr>
        <a:xfrm>
          <a:off x="4673600" y="17676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a:extLst>
            <a:ext uri="{FF2B5EF4-FFF2-40B4-BE49-F238E27FC236}">
              <a16:creationId xmlns:a16="http://schemas.microsoft.com/office/drawing/2014/main" id="{794859FB-6C01-4273-8BD4-8E42AED540B0}"/>
            </a:ext>
          </a:extLst>
        </xdr:cNvPr>
        <xdr:cNvSpPr/>
      </xdr:nvSpPr>
      <xdr:spPr>
        <a:xfrm>
          <a:off x="45847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a:extLst>
            <a:ext uri="{FF2B5EF4-FFF2-40B4-BE49-F238E27FC236}">
              <a16:creationId xmlns:a16="http://schemas.microsoft.com/office/drawing/2014/main" id="{DEAEDEF0-4522-4701-90F1-48CE34DC79F6}"/>
            </a:ext>
          </a:extLst>
        </xdr:cNvPr>
        <xdr:cNvSpPr/>
      </xdr:nvSpPr>
      <xdr:spPr>
        <a:xfrm>
          <a:off x="3746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a:extLst>
            <a:ext uri="{FF2B5EF4-FFF2-40B4-BE49-F238E27FC236}">
              <a16:creationId xmlns:a16="http://schemas.microsoft.com/office/drawing/2014/main" id="{61C4B7F6-4AE6-488E-8142-FBCD5E1EA336}"/>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a:extLst>
            <a:ext uri="{FF2B5EF4-FFF2-40B4-BE49-F238E27FC236}">
              <a16:creationId xmlns:a16="http://schemas.microsoft.com/office/drawing/2014/main" id="{2F862795-39E1-4D8F-9E39-6131C0704CDB}"/>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a:extLst>
            <a:ext uri="{FF2B5EF4-FFF2-40B4-BE49-F238E27FC236}">
              <a16:creationId xmlns:a16="http://schemas.microsoft.com/office/drawing/2014/main" id="{669E4632-2B6D-423E-974D-5466BF951403}"/>
            </a:ext>
          </a:extLst>
        </xdr:cNvPr>
        <xdr:cNvSpPr/>
      </xdr:nvSpPr>
      <xdr:spPr>
        <a:xfrm>
          <a:off x="1079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979DFDF-CBF5-4E4D-9C48-BABC35CF208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5BD70F7-1D55-4312-87ED-46C573BDC31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32A9929-CFE4-4A92-AE3F-077649C6F8D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2538797-D679-4545-ABBA-DFCC1B94CEA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D0AA36B-26ED-4331-8A67-352A4001023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116839</xdr:rowOff>
    </xdr:from>
    <xdr:to>
      <xdr:col>24</xdr:col>
      <xdr:colOff>114300</xdr:colOff>
      <xdr:row>103</xdr:row>
      <xdr:rowOff>46989</xdr:rowOff>
    </xdr:to>
    <xdr:sp macro="" textlink="">
      <xdr:nvSpPr>
        <xdr:cNvPr id="422" name="楕円 421">
          <a:extLst>
            <a:ext uri="{FF2B5EF4-FFF2-40B4-BE49-F238E27FC236}">
              <a16:creationId xmlns:a16="http://schemas.microsoft.com/office/drawing/2014/main" id="{5241ADA3-1803-40E3-88F4-573ED080687A}"/>
            </a:ext>
          </a:extLst>
        </xdr:cNvPr>
        <xdr:cNvSpPr/>
      </xdr:nvSpPr>
      <xdr:spPr>
        <a:xfrm>
          <a:off x="4584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139716</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8952495A-80AF-4083-A47B-466D4F965D62}"/>
            </a:ext>
          </a:extLst>
        </xdr:cNvPr>
        <xdr:cNvSpPr txBox="1"/>
      </xdr:nvSpPr>
      <xdr:spPr>
        <a:xfrm>
          <a:off x="4673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74930</xdr:rowOff>
    </xdr:from>
    <xdr:to>
      <xdr:col>20</xdr:col>
      <xdr:colOff>38100</xdr:colOff>
      <xdr:row>103</xdr:row>
      <xdr:rowOff>5080</xdr:rowOff>
    </xdr:to>
    <xdr:sp macro="" textlink="">
      <xdr:nvSpPr>
        <xdr:cNvPr id="424" name="楕円 423">
          <a:extLst>
            <a:ext uri="{FF2B5EF4-FFF2-40B4-BE49-F238E27FC236}">
              <a16:creationId xmlns:a16="http://schemas.microsoft.com/office/drawing/2014/main" id="{30166B2C-56C9-40CA-A089-4F45A38BE631}"/>
            </a:ext>
          </a:extLst>
        </xdr:cNvPr>
        <xdr:cNvSpPr/>
      </xdr:nvSpPr>
      <xdr:spPr>
        <a:xfrm>
          <a:off x="3746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125730</xdr:rowOff>
    </xdr:from>
    <xdr:to>
      <xdr:col>24</xdr:col>
      <xdr:colOff>63500</xdr:colOff>
      <xdr:row>102</xdr:row>
      <xdr:rowOff>167639</xdr:rowOff>
    </xdr:to>
    <xdr:cxnSp macro="">
      <xdr:nvCxnSpPr>
        <xdr:cNvPr id="425" name="直線コネクタ 424">
          <a:extLst>
            <a:ext uri="{FF2B5EF4-FFF2-40B4-BE49-F238E27FC236}">
              <a16:creationId xmlns:a16="http://schemas.microsoft.com/office/drawing/2014/main" id="{4DE9019A-C27D-4111-B007-4712E1BEEF3A}"/>
            </a:ext>
          </a:extLst>
        </xdr:cNvPr>
        <xdr:cNvCxnSpPr/>
      </xdr:nvCxnSpPr>
      <xdr:spPr>
        <a:xfrm>
          <a:off x="3797300" y="176136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34925</xdr:rowOff>
    </xdr:from>
    <xdr:to>
      <xdr:col>15</xdr:col>
      <xdr:colOff>101600</xdr:colOff>
      <xdr:row>102</xdr:row>
      <xdr:rowOff>136525</xdr:rowOff>
    </xdr:to>
    <xdr:sp macro="" textlink="">
      <xdr:nvSpPr>
        <xdr:cNvPr id="426" name="楕円 425">
          <a:extLst>
            <a:ext uri="{FF2B5EF4-FFF2-40B4-BE49-F238E27FC236}">
              <a16:creationId xmlns:a16="http://schemas.microsoft.com/office/drawing/2014/main" id="{AE1CE60E-8F0A-409D-8708-0F6939442546}"/>
            </a:ext>
          </a:extLst>
        </xdr:cNvPr>
        <xdr:cNvSpPr/>
      </xdr:nvSpPr>
      <xdr:spPr>
        <a:xfrm>
          <a:off x="2857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85725</xdr:rowOff>
    </xdr:from>
    <xdr:to>
      <xdr:col>19</xdr:col>
      <xdr:colOff>177800</xdr:colOff>
      <xdr:row>102</xdr:row>
      <xdr:rowOff>125730</xdr:rowOff>
    </xdr:to>
    <xdr:cxnSp macro="">
      <xdr:nvCxnSpPr>
        <xdr:cNvPr id="427" name="直線コネクタ 426">
          <a:extLst>
            <a:ext uri="{FF2B5EF4-FFF2-40B4-BE49-F238E27FC236}">
              <a16:creationId xmlns:a16="http://schemas.microsoft.com/office/drawing/2014/main" id="{F40737E0-2E69-44C5-84ED-C0D8525E9E64}"/>
            </a:ext>
          </a:extLst>
        </xdr:cNvPr>
        <xdr:cNvCxnSpPr/>
      </xdr:nvCxnSpPr>
      <xdr:spPr>
        <a:xfrm>
          <a:off x="2908300" y="17573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636</xdr:rowOff>
    </xdr:from>
    <xdr:to>
      <xdr:col>10</xdr:col>
      <xdr:colOff>165100</xdr:colOff>
      <xdr:row>102</xdr:row>
      <xdr:rowOff>102236</xdr:rowOff>
    </xdr:to>
    <xdr:sp macro="" textlink="">
      <xdr:nvSpPr>
        <xdr:cNvPr id="428" name="楕円 427">
          <a:extLst>
            <a:ext uri="{FF2B5EF4-FFF2-40B4-BE49-F238E27FC236}">
              <a16:creationId xmlns:a16="http://schemas.microsoft.com/office/drawing/2014/main" id="{2D8B2C61-DA7B-491E-A6C3-3DC8EF268F01}"/>
            </a:ext>
          </a:extLst>
        </xdr:cNvPr>
        <xdr:cNvSpPr/>
      </xdr:nvSpPr>
      <xdr:spPr>
        <a:xfrm>
          <a:off x="1968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51436</xdr:rowOff>
    </xdr:from>
    <xdr:to>
      <xdr:col>15</xdr:col>
      <xdr:colOff>50800</xdr:colOff>
      <xdr:row>102</xdr:row>
      <xdr:rowOff>85725</xdr:rowOff>
    </xdr:to>
    <xdr:cxnSp macro="">
      <xdr:nvCxnSpPr>
        <xdr:cNvPr id="429" name="直線コネクタ 428">
          <a:extLst>
            <a:ext uri="{FF2B5EF4-FFF2-40B4-BE49-F238E27FC236}">
              <a16:creationId xmlns:a16="http://schemas.microsoft.com/office/drawing/2014/main" id="{868B6C57-8513-46E0-8564-DD96C5698C41}"/>
            </a:ext>
          </a:extLst>
        </xdr:cNvPr>
        <xdr:cNvCxnSpPr/>
      </xdr:nvCxnSpPr>
      <xdr:spPr>
        <a:xfrm>
          <a:off x="2019300" y="175393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130175</xdr:rowOff>
    </xdr:from>
    <xdr:to>
      <xdr:col>6</xdr:col>
      <xdr:colOff>38100</xdr:colOff>
      <xdr:row>102</xdr:row>
      <xdr:rowOff>60325</xdr:rowOff>
    </xdr:to>
    <xdr:sp macro="" textlink="">
      <xdr:nvSpPr>
        <xdr:cNvPr id="430" name="楕円 429">
          <a:extLst>
            <a:ext uri="{FF2B5EF4-FFF2-40B4-BE49-F238E27FC236}">
              <a16:creationId xmlns:a16="http://schemas.microsoft.com/office/drawing/2014/main" id="{8F09138B-F017-43A8-A496-17EFB2C673B6}"/>
            </a:ext>
          </a:extLst>
        </xdr:cNvPr>
        <xdr:cNvSpPr/>
      </xdr:nvSpPr>
      <xdr:spPr>
        <a:xfrm>
          <a:off x="1079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9525</xdr:rowOff>
    </xdr:from>
    <xdr:to>
      <xdr:col>10</xdr:col>
      <xdr:colOff>114300</xdr:colOff>
      <xdr:row>102</xdr:row>
      <xdr:rowOff>51436</xdr:rowOff>
    </xdr:to>
    <xdr:cxnSp macro="">
      <xdr:nvCxnSpPr>
        <xdr:cNvPr id="431" name="直線コネクタ 430">
          <a:extLst>
            <a:ext uri="{FF2B5EF4-FFF2-40B4-BE49-F238E27FC236}">
              <a16:creationId xmlns:a16="http://schemas.microsoft.com/office/drawing/2014/main" id="{251DEA08-50F0-4DFE-8531-FD128E25EEF2}"/>
            </a:ext>
          </a:extLst>
        </xdr:cNvPr>
        <xdr:cNvCxnSpPr/>
      </xdr:nvCxnSpPr>
      <xdr:spPr>
        <a:xfrm>
          <a:off x="1130300" y="174974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148607</xdr:rowOff>
    </xdr:from>
    <xdr:ext cx="405111" cy="259045"/>
    <xdr:sp macro="" textlink="">
      <xdr:nvSpPr>
        <xdr:cNvPr id="432" name="n_1aveValue【市民会館】&#10;有形固定資産減価償却率">
          <a:extLst>
            <a:ext uri="{FF2B5EF4-FFF2-40B4-BE49-F238E27FC236}">
              <a16:creationId xmlns:a16="http://schemas.microsoft.com/office/drawing/2014/main" id="{7EE12839-F8F6-4709-A8B3-DEE1EA4218F6}"/>
            </a:ext>
          </a:extLst>
        </xdr:cNvPr>
        <xdr:cNvSpPr txBox="1"/>
      </xdr:nvSpPr>
      <xdr:spPr>
        <a:xfrm>
          <a:off x="35820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433" name="n_2aveValue【市民会館】&#10;有形固定資産減価償却率">
          <a:extLst>
            <a:ext uri="{FF2B5EF4-FFF2-40B4-BE49-F238E27FC236}">
              <a16:creationId xmlns:a16="http://schemas.microsoft.com/office/drawing/2014/main" id="{3AED657C-2B52-4CB2-9753-BA0EF4A818CD}"/>
            </a:ext>
          </a:extLst>
        </xdr:cNvPr>
        <xdr:cNvSpPr txBox="1"/>
      </xdr:nvSpPr>
      <xdr:spPr>
        <a:xfrm>
          <a:off x="2705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34" name="n_3aveValue【市民会館】&#10;有形固定資産減価償却率">
          <a:extLst>
            <a:ext uri="{FF2B5EF4-FFF2-40B4-BE49-F238E27FC236}">
              <a16:creationId xmlns:a16="http://schemas.microsoft.com/office/drawing/2014/main" id="{D2024168-F4EE-4C8A-AA1C-A8B1E7F7D5C0}"/>
            </a:ext>
          </a:extLst>
        </xdr:cNvPr>
        <xdr:cNvSpPr txBox="1"/>
      </xdr:nvSpPr>
      <xdr:spPr>
        <a:xfrm>
          <a:off x="1816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435" name="n_4aveValue【市民会館】&#10;有形固定資産減価償却率">
          <a:extLst>
            <a:ext uri="{FF2B5EF4-FFF2-40B4-BE49-F238E27FC236}">
              <a16:creationId xmlns:a16="http://schemas.microsoft.com/office/drawing/2014/main" id="{AC0BC8E4-462F-4815-B559-92A8A420463B}"/>
            </a:ext>
          </a:extLst>
        </xdr:cNvPr>
        <xdr:cNvSpPr txBox="1"/>
      </xdr:nvSpPr>
      <xdr:spPr>
        <a:xfrm>
          <a:off x="92774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21607</xdr:rowOff>
    </xdr:from>
    <xdr:ext cx="405111" cy="259045"/>
    <xdr:sp macro="" textlink="">
      <xdr:nvSpPr>
        <xdr:cNvPr id="436" name="n_1mainValue【市民会館】&#10;有形固定資産減価償却率">
          <a:extLst>
            <a:ext uri="{FF2B5EF4-FFF2-40B4-BE49-F238E27FC236}">
              <a16:creationId xmlns:a16="http://schemas.microsoft.com/office/drawing/2014/main" id="{42B723D5-2B58-4D23-91BB-B6D681DDDFD7}"/>
            </a:ext>
          </a:extLst>
        </xdr:cNvPr>
        <xdr:cNvSpPr txBox="1"/>
      </xdr:nvSpPr>
      <xdr:spPr>
        <a:xfrm>
          <a:off x="35820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153052</xdr:rowOff>
    </xdr:from>
    <xdr:ext cx="405111" cy="259045"/>
    <xdr:sp macro="" textlink="">
      <xdr:nvSpPr>
        <xdr:cNvPr id="437" name="n_2mainValue【市民会館】&#10;有形固定資産減価償却率">
          <a:extLst>
            <a:ext uri="{FF2B5EF4-FFF2-40B4-BE49-F238E27FC236}">
              <a16:creationId xmlns:a16="http://schemas.microsoft.com/office/drawing/2014/main" id="{5A154063-BCCA-471B-AF09-1E3E347F09F2}"/>
            </a:ext>
          </a:extLst>
        </xdr:cNvPr>
        <xdr:cNvSpPr txBox="1"/>
      </xdr:nvSpPr>
      <xdr:spPr>
        <a:xfrm>
          <a:off x="27057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118763</xdr:rowOff>
    </xdr:from>
    <xdr:ext cx="405111" cy="259045"/>
    <xdr:sp macro="" textlink="">
      <xdr:nvSpPr>
        <xdr:cNvPr id="438" name="n_3mainValue【市民会館】&#10;有形固定資産減価償却率">
          <a:extLst>
            <a:ext uri="{FF2B5EF4-FFF2-40B4-BE49-F238E27FC236}">
              <a16:creationId xmlns:a16="http://schemas.microsoft.com/office/drawing/2014/main" id="{23B83374-6724-4239-9AEB-6714CFC193B4}"/>
            </a:ext>
          </a:extLst>
        </xdr:cNvPr>
        <xdr:cNvSpPr txBox="1"/>
      </xdr:nvSpPr>
      <xdr:spPr>
        <a:xfrm>
          <a:off x="1816744" y="172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76852</xdr:rowOff>
    </xdr:from>
    <xdr:ext cx="405111" cy="259045"/>
    <xdr:sp macro="" textlink="">
      <xdr:nvSpPr>
        <xdr:cNvPr id="439" name="n_4mainValue【市民会館】&#10;有形固定資産減価償却率">
          <a:extLst>
            <a:ext uri="{FF2B5EF4-FFF2-40B4-BE49-F238E27FC236}">
              <a16:creationId xmlns:a16="http://schemas.microsoft.com/office/drawing/2014/main" id="{E592A0B5-7788-4F70-8FCF-04057B8C354E}"/>
            </a:ext>
          </a:extLst>
        </xdr:cNvPr>
        <xdr:cNvSpPr txBox="1"/>
      </xdr:nvSpPr>
      <xdr:spPr>
        <a:xfrm>
          <a:off x="9277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8458523F-DD99-495E-9EED-334EDB311E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799A5201-1045-4287-AE26-175778B49B0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953AF7E1-79CC-48A6-99B7-949A64F106D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A8C49AFB-449D-4BEA-A52B-D16C0A5FDA1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867D98E9-AD01-43C9-B5BF-19084FCFFB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7E2E7AF4-8236-47A2-B98D-33D003AC30C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56129F13-1F3C-41BB-A19E-5784EE86C2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75355171-5F90-4AC8-A9D5-5EDD220339D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96523FB7-23C8-4C8C-962D-2EB54D80988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69964E5D-8F7E-4602-B6B7-660972189DA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BAA64726-A71C-4B04-BC28-EC6BA4C6C53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68DF465F-0DB0-4062-A365-E2DB9761573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2B0C2B4B-5A06-4428-A54F-6FB4F753334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5C3468C6-5FBC-4259-9636-57F3E86ADD12}"/>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9E03785D-9C9C-43CE-BF3B-718268A8EFF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907F2E93-DE68-4BFE-8984-DC9D5DAA0C5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B2CBC7E2-63CE-4DE0-AC04-4356CF07EB9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9E156391-DEF2-4CDC-92F1-189D2040A49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A04FB03-E0C9-44F4-9063-E8A39D261B6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A3C1F35F-0805-418D-9050-BBE3AE1CDCC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4F90D6E5-2EF2-449B-8641-34BE48496CE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2C5F62E0-5172-429E-BA2F-FA985FB87E71}"/>
            </a:ext>
          </a:extLst>
        </xdr:cNvPr>
        <xdr:cNvCxnSpPr/>
      </xdr:nvCxnSpPr>
      <xdr:spPr>
        <a:xfrm flipV="1">
          <a:off x="10476865" y="17509237"/>
          <a:ext cx="0" cy="1056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2A146A93-F8E4-45A8-83B7-0059199A2CA1}"/>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9191B0CD-BF53-4384-8EEC-EBDEA2A77075}"/>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a:extLst>
            <a:ext uri="{FF2B5EF4-FFF2-40B4-BE49-F238E27FC236}">
              <a16:creationId xmlns:a16="http://schemas.microsoft.com/office/drawing/2014/main" id="{EF792A9D-83B3-4073-856D-B7C2851C50DC}"/>
            </a:ext>
          </a:extLst>
        </xdr:cNvPr>
        <xdr:cNvSpPr txBox="1"/>
      </xdr:nvSpPr>
      <xdr:spPr>
        <a:xfrm>
          <a:off x="10515600" y="1728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id="{64530E02-20FE-408D-B2A0-FC2028D3A412}"/>
            </a:ext>
          </a:extLst>
        </xdr:cNvPr>
        <xdr:cNvCxnSpPr/>
      </xdr:nvCxnSpPr>
      <xdr:spPr>
        <a:xfrm>
          <a:off x="10388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AE15B05A-DEA4-4888-A736-A0678799D458}"/>
            </a:ext>
          </a:extLst>
        </xdr:cNvPr>
        <xdr:cNvSpPr txBox="1"/>
      </xdr:nvSpPr>
      <xdr:spPr>
        <a:xfrm>
          <a:off x="10515600" y="1805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BECDF829-F65E-4717-A03D-26CCB97F537A}"/>
            </a:ext>
          </a:extLst>
        </xdr:cNvPr>
        <xdr:cNvSpPr/>
      </xdr:nvSpPr>
      <xdr:spPr>
        <a:xfrm>
          <a:off x="10426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CC1827E2-BFE7-44C6-97D5-28400D427C45}"/>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id="{C4CB2AB4-C4C5-4FF5-BEFE-C18A95B58D53}"/>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a:extLst>
            <a:ext uri="{FF2B5EF4-FFF2-40B4-BE49-F238E27FC236}">
              <a16:creationId xmlns:a16="http://schemas.microsoft.com/office/drawing/2014/main" id="{625AF225-50E9-4594-8A63-340AFF3BF255}"/>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a:extLst>
            <a:ext uri="{FF2B5EF4-FFF2-40B4-BE49-F238E27FC236}">
              <a16:creationId xmlns:a16="http://schemas.microsoft.com/office/drawing/2014/main" id="{84EB2B54-7A78-4637-ACAE-6AD000AC3A08}"/>
            </a:ext>
          </a:extLst>
        </xdr:cNvPr>
        <xdr:cNvSpPr/>
      </xdr:nvSpPr>
      <xdr:spPr>
        <a:xfrm>
          <a:off x="692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BE910FE-BF25-47EC-9AB7-F319E750883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7B890B9-6226-4E3C-B00D-B336A4CB468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D09816F-2B63-4353-B84C-63D4FAB28A5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5AE4E3F-1E3F-41C1-98C5-2FA8102266B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6595F2A-34AD-4ED4-8178-7DFC252605E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77" name="楕円 476">
          <a:extLst>
            <a:ext uri="{FF2B5EF4-FFF2-40B4-BE49-F238E27FC236}">
              <a16:creationId xmlns:a16="http://schemas.microsoft.com/office/drawing/2014/main" id="{22AF662E-6630-4BC9-99EB-94527B030BE5}"/>
            </a:ext>
          </a:extLst>
        </xdr:cNvPr>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478" name="【市民会館】&#10;一人当たり面積該当値テキスト">
          <a:extLst>
            <a:ext uri="{FF2B5EF4-FFF2-40B4-BE49-F238E27FC236}">
              <a16:creationId xmlns:a16="http://schemas.microsoft.com/office/drawing/2014/main" id="{433919FC-E408-47E9-AE4C-BB65DB3AA5D9}"/>
            </a:ext>
          </a:extLst>
        </xdr:cNvPr>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79" name="楕円 478">
          <a:extLst>
            <a:ext uri="{FF2B5EF4-FFF2-40B4-BE49-F238E27FC236}">
              <a16:creationId xmlns:a16="http://schemas.microsoft.com/office/drawing/2014/main" id="{B6386B93-ABCF-4655-B399-4C82D2EAF449}"/>
            </a:ext>
          </a:extLst>
        </xdr:cNvPr>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167639</xdr:rowOff>
    </xdr:to>
    <xdr:cxnSp macro="">
      <xdr:nvCxnSpPr>
        <xdr:cNvPr id="480" name="直線コネクタ 479">
          <a:extLst>
            <a:ext uri="{FF2B5EF4-FFF2-40B4-BE49-F238E27FC236}">
              <a16:creationId xmlns:a16="http://schemas.microsoft.com/office/drawing/2014/main" id="{0EF8B7D4-0F63-4C7C-A158-A4E67084E100}"/>
            </a:ext>
          </a:extLst>
        </xdr:cNvPr>
        <xdr:cNvCxnSpPr/>
      </xdr:nvCxnSpPr>
      <xdr:spPr>
        <a:xfrm>
          <a:off x="9639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81" name="楕円 480">
          <a:extLst>
            <a:ext uri="{FF2B5EF4-FFF2-40B4-BE49-F238E27FC236}">
              <a16:creationId xmlns:a16="http://schemas.microsoft.com/office/drawing/2014/main" id="{3594A3F5-D623-488D-8490-D9A28381CFFB}"/>
            </a:ext>
          </a:extLst>
        </xdr:cNvPr>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167639</xdr:rowOff>
    </xdr:to>
    <xdr:cxnSp macro="">
      <xdr:nvCxnSpPr>
        <xdr:cNvPr id="482" name="直線コネクタ 481">
          <a:extLst>
            <a:ext uri="{FF2B5EF4-FFF2-40B4-BE49-F238E27FC236}">
              <a16:creationId xmlns:a16="http://schemas.microsoft.com/office/drawing/2014/main" id="{FD87A95C-980E-4780-B56E-53CBEF6F90BC}"/>
            </a:ext>
          </a:extLst>
        </xdr:cNvPr>
        <xdr:cNvCxnSpPr/>
      </xdr:nvCxnSpPr>
      <xdr:spPr>
        <a:xfrm>
          <a:off x="8750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112268</xdr:rowOff>
    </xdr:from>
    <xdr:to>
      <xdr:col>41</xdr:col>
      <xdr:colOff>101600</xdr:colOff>
      <xdr:row>107</xdr:row>
      <xdr:rowOff>42418</xdr:rowOff>
    </xdr:to>
    <xdr:sp macro="" textlink="">
      <xdr:nvSpPr>
        <xdr:cNvPr id="483" name="楕円 482">
          <a:extLst>
            <a:ext uri="{FF2B5EF4-FFF2-40B4-BE49-F238E27FC236}">
              <a16:creationId xmlns:a16="http://schemas.microsoft.com/office/drawing/2014/main" id="{B6EFE781-C900-4CD8-BC69-EC23F41BB78C}"/>
            </a:ext>
          </a:extLst>
        </xdr:cNvPr>
        <xdr:cNvSpPr/>
      </xdr:nvSpPr>
      <xdr:spPr>
        <a:xfrm>
          <a:off x="7810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163068</xdr:rowOff>
    </xdr:from>
    <xdr:to>
      <xdr:col>45</xdr:col>
      <xdr:colOff>177800</xdr:colOff>
      <xdr:row>106</xdr:row>
      <xdr:rowOff>167639</xdr:rowOff>
    </xdr:to>
    <xdr:cxnSp macro="">
      <xdr:nvCxnSpPr>
        <xdr:cNvPr id="484" name="直線コネクタ 483">
          <a:extLst>
            <a:ext uri="{FF2B5EF4-FFF2-40B4-BE49-F238E27FC236}">
              <a16:creationId xmlns:a16="http://schemas.microsoft.com/office/drawing/2014/main" id="{15D66E7A-CE14-43AA-B0B0-AA8F202A7924}"/>
            </a:ext>
          </a:extLst>
        </xdr:cNvPr>
        <xdr:cNvCxnSpPr/>
      </xdr:nvCxnSpPr>
      <xdr:spPr>
        <a:xfrm>
          <a:off x="7861300" y="1833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85" name="楕円 484">
          <a:extLst>
            <a:ext uri="{FF2B5EF4-FFF2-40B4-BE49-F238E27FC236}">
              <a16:creationId xmlns:a16="http://schemas.microsoft.com/office/drawing/2014/main" id="{FF5FF18E-9D1B-4E08-92FB-CE7EA01474B4}"/>
            </a:ext>
          </a:extLst>
        </xdr:cNvPr>
        <xdr:cNvSpPr/>
      </xdr:nvSpPr>
      <xdr:spPr>
        <a:xfrm>
          <a:off x="6921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163068</xdr:rowOff>
    </xdr:from>
    <xdr:to>
      <xdr:col>41</xdr:col>
      <xdr:colOff>50800</xdr:colOff>
      <xdr:row>106</xdr:row>
      <xdr:rowOff>163068</xdr:rowOff>
    </xdr:to>
    <xdr:cxnSp macro="">
      <xdr:nvCxnSpPr>
        <xdr:cNvPr id="486" name="直線コネクタ 485">
          <a:extLst>
            <a:ext uri="{FF2B5EF4-FFF2-40B4-BE49-F238E27FC236}">
              <a16:creationId xmlns:a16="http://schemas.microsoft.com/office/drawing/2014/main" id="{6134E1DE-8AA3-46C2-8CBD-58097A71F917}"/>
            </a:ext>
          </a:extLst>
        </xdr:cNvPr>
        <xdr:cNvCxnSpPr/>
      </xdr:nvCxnSpPr>
      <xdr:spPr>
        <a:xfrm>
          <a:off x="6972300" y="1833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51E41024-428C-421F-81A6-50794EE6737B}"/>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88" name="n_2aveValue【市民会館】&#10;一人当たり面積">
          <a:extLst>
            <a:ext uri="{FF2B5EF4-FFF2-40B4-BE49-F238E27FC236}">
              <a16:creationId xmlns:a16="http://schemas.microsoft.com/office/drawing/2014/main" id="{1048FFF0-5E2F-45D3-9DB9-0DD99E70ED14}"/>
            </a:ext>
          </a:extLst>
        </xdr:cNvPr>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9" name="n_3aveValue【市民会館】&#10;一人当たり面積">
          <a:extLst>
            <a:ext uri="{FF2B5EF4-FFF2-40B4-BE49-F238E27FC236}">
              <a16:creationId xmlns:a16="http://schemas.microsoft.com/office/drawing/2014/main" id="{BAFC6E86-A34C-431F-BB98-092D2D9F0DB1}"/>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0" name="n_4aveValue【市民会館】&#10;一人当たり面積">
          <a:extLst>
            <a:ext uri="{FF2B5EF4-FFF2-40B4-BE49-F238E27FC236}">
              <a16:creationId xmlns:a16="http://schemas.microsoft.com/office/drawing/2014/main" id="{A70DC30D-0C67-4708-91A1-EC6C5FE271BD}"/>
            </a:ext>
          </a:extLst>
        </xdr:cNvPr>
        <xdr:cNvSpPr txBox="1"/>
      </xdr:nvSpPr>
      <xdr:spPr>
        <a:xfrm>
          <a:off x="6737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91" name="n_1mainValue【市民会館】&#10;一人当たり面積">
          <a:extLst>
            <a:ext uri="{FF2B5EF4-FFF2-40B4-BE49-F238E27FC236}">
              <a16:creationId xmlns:a16="http://schemas.microsoft.com/office/drawing/2014/main" id="{0E9D478A-9F14-43C8-B50F-E975023C0ADD}"/>
            </a:ext>
          </a:extLst>
        </xdr:cNvPr>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92" name="n_2mainValue【市民会館】&#10;一人当たり面積">
          <a:extLst>
            <a:ext uri="{FF2B5EF4-FFF2-40B4-BE49-F238E27FC236}">
              <a16:creationId xmlns:a16="http://schemas.microsoft.com/office/drawing/2014/main" id="{F414FF07-2DDB-4009-B608-303FFC178EAF}"/>
            </a:ext>
          </a:extLst>
        </xdr:cNvPr>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33545</xdr:rowOff>
    </xdr:from>
    <xdr:ext cx="469744" cy="259045"/>
    <xdr:sp macro="" textlink="">
      <xdr:nvSpPr>
        <xdr:cNvPr id="493" name="n_3mainValue【市民会館】&#10;一人当たり面積">
          <a:extLst>
            <a:ext uri="{FF2B5EF4-FFF2-40B4-BE49-F238E27FC236}">
              <a16:creationId xmlns:a16="http://schemas.microsoft.com/office/drawing/2014/main" id="{6ECA4BE7-0FF5-4598-9A8A-4A031EC49871}"/>
            </a:ext>
          </a:extLst>
        </xdr:cNvPr>
        <xdr:cNvSpPr txBox="1"/>
      </xdr:nvSpPr>
      <xdr:spPr>
        <a:xfrm>
          <a:off x="7626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33545</xdr:rowOff>
    </xdr:from>
    <xdr:ext cx="469744" cy="259045"/>
    <xdr:sp macro="" textlink="">
      <xdr:nvSpPr>
        <xdr:cNvPr id="494" name="n_4mainValue【市民会館】&#10;一人当たり面積">
          <a:extLst>
            <a:ext uri="{FF2B5EF4-FFF2-40B4-BE49-F238E27FC236}">
              <a16:creationId xmlns:a16="http://schemas.microsoft.com/office/drawing/2014/main" id="{8F27C5D0-342F-4126-8218-C72B985F7132}"/>
            </a:ext>
          </a:extLst>
        </xdr:cNvPr>
        <xdr:cNvSpPr txBox="1"/>
      </xdr:nvSpPr>
      <xdr:spPr>
        <a:xfrm>
          <a:off x="6737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31DBB976-1FA4-438B-8B20-0B0628A7B4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16231E5F-DDF3-4863-924F-0AE6487DCD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9B4AA93-4358-4E08-B5AB-A1697AC37EC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1BD5231B-570B-43F7-9DAE-A747D02486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46B7C12-AB87-430C-8096-7E74D876D6F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C96E2E-9F70-4FF5-9439-9CCCF5D3695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DEB62F7D-F487-4A45-9F6C-6DF6185D11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7C2CD760-A701-4243-A834-D518C98CE6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525E730A-3CEE-40DE-922F-815908AA993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F1BB889-8FC1-4A03-900E-7BFBB4154DD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48EA8514-2A39-451D-BF73-2FFBB9E0994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D4948F48-3B2B-4D1B-87EB-3DE92E778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29E926DA-997B-4C32-A7AC-DE1E5B66EB4C}"/>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9B578D7E-68BC-4B76-AD30-17CE241B9708}"/>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BDEB1B37-3A4C-4925-853C-C052B3ABFB6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9964E87C-6CEF-400F-9616-EF3104F7C5A9}"/>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D24764A6-D5CF-482E-BA04-4F1C906592A8}"/>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3AA0EAE9-CCE6-43CB-A932-2C25D4BF981D}"/>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E7E316E3-FDFE-432C-8B57-6AA4EDA23215}"/>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8FE145EC-54C3-4066-AE48-C159D318104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1175BBB2-B4E6-48B1-AAAB-2A874D0DF6F8}"/>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D844F701-4AD9-4AF1-B7E0-F1648CDAC0A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7" name="直線コネクタ 516">
          <a:extLst>
            <a:ext uri="{FF2B5EF4-FFF2-40B4-BE49-F238E27FC236}">
              <a16:creationId xmlns:a16="http://schemas.microsoft.com/office/drawing/2014/main" id="{D08754B8-39CC-4136-A7AD-AA12AB596B27}"/>
            </a:ext>
          </a:extLst>
        </xdr:cNvPr>
        <xdr:cNvCxnSpPr/>
      </xdr:nvCxnSpPr>
      <xdr:spPr>
        <a:xfrm flipV="1">
          <a:off x="16318864" y="5919216"/>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C77D43A8-9C29-4D19-B4EB-CA699D8DE052}"/>
            </a:ext>
          </a:extLst>
        </xdr:cNvPr>
        <xdr:cNvSpPr txBox="1"/>
      </xdr:nvSpPr>
      <xdr:spPr>
        <a:xfrm>
          <a:off x="16357600" y="724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19" name="直線コネクタ 518">
          <a:extLst>
            <a:ext uri="{FF2B5EF4-FFF2-40B4-BE49-F238E27FC236}">
              <a16:creationId xmlns:a16="http://schemas.microsoft.com/office/drawing/2014/main" id="{5DA486B1-A99B-4EE7-A2FB-1DAABB6A8F47}"/>
            </a:ext>
          </a:extLst>
        </xdr:cNvPr>
        <xdr:cNvCxnSpPr/>
      </xdr:nvCxnSpPr>
      <xdr:spPr>
        <a:xfrm>
          <a:off x="16230600" y="724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E0AD7450-BCEF-4122-A13D-C23D5F0AE976}"/>
            </a:ext>
          </a:extLst>
        </xdr:cNvPr>
        <xdr:cNvSpPr txBox="1"/>
      </xdr:nvSpPr>
      <xdr:spPr>
        <a:xfrm>
          <a:off x="16357600" y="569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1" name="直線コネクタ 520">
          <a:extLst>
            <a:ext uri="{FF2B5EF4-FFF2-40B4-BE49-F238E27FC236}">
              <a16:creationId xmlns:a16="http://schemas.microsoft.com/office/drawing/2014/main" id="{8BB90E79-6643-4E81-A1E4-00682C187669}"/>
            </a:ext>
          </a:extLst>
        </xdr:cNvPr>
        <xdr:cNvCxnSpPr/>
      </xdr:nvCxnSpPr>
      <xdr:spPr>
        <a:xfrm>
          <a:off x="16230600" y="591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57421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AD87514A-9AFC-4E33-B2DF-6943E19BB243}"/>
            </a:ext>
          </a:extLst>
        </xdr:cNvPr>
        <xdr:cNvSpPr txBox="1"/>
      </xdr:nvSpPr>
      <xdr:spPr>
        <a:xfrm>
          <a:off x="16357600" y="6401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3" name="フローチャート: 判断 522">
          <a:extLst>
            <a:ext uri="{FF2B5EF4-FFF2-40B4-BE49-F238E27FC236}">
              <a16:creationId xmlns:a16="http://schemas.microsoft.com/office/drawing/2014/main" id="{6859B990-085A-4DEA-95BF-BE111A4E8982}"/>
            </a:ext>
          </a:extLst>
        </xdr:cNvPr>
        <xdr:cNvSpPr/>
      </xdr:nvSpPr>
      <xdr:spPr>
        <a:xfrm>
          <a:off x="16268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4" name="フローチャート: 判断 523">
          <a:extLst>
            <a:ext uri="{FF2B5EF4-FFF2-40B4-BE49-F238E27FC236}">
              <a16:creationId xmlns:a16="http://schemas.microsoft.com/office/drawing/2014/main" id="{6C991CE1-B6B9-4D21-86E6-4D4624938CD6}"/>
            </a:ext>
          </a:extLst>
        </xdr:cNvPr>
        <xdr:cNvSpPr/>
      </xdr:nvSpPr>
      <xdr:spPr>
        <a:xfrm>
          <a:off x="1543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5" name="フローチャート: 判断 524">
          <a:extLst>
            <a:ext uri="{FF2B5EF4-FFF2-40B4-BE49-F238E27FC236}">
              <a16:creationId xmlns:a16="http://schemas.microsoft.com/office/drawing/2014/main" id="{0FD0709F-350F-440E-A103-B222B9E7EE3B}"/>
            </a:ext>
          </a:extLst>
        </xdr:cNvPr>
        <xdr:cNvSpPr/>
      </xdr:nvSpPr>
      <xdr:spPr>
        <a:xfrm>
          <a:off x="14541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6" name="フローチャート: 判断 525">
          <a:extLst>
            <a:ext uri="{FF2B5EF4-FFF2-40B4-BE49-F238E27FC236}">
              <a16:creationId xmlns:a16="http://schemas.microsoft.com/office/drawing/2014/main" id="{13A558BA-721F-4CF6-8AFE-582AF819BD7E}"/>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7" name="フローチャート: 判断 526">
          <a:extLst>
            <a:ext uri="{FF2B5EF4-FFF2-40B4-BE49-F238E27FC236}">
              <a16:creationId xmlns:a16="http://schemas.microsoft.com/office/drawing/2014/main" id="{A0263304-6564-4C7B-B8F7-D95C40554D86}"/>
            </a:ext>
          </a:extLst>
        </xdr:cNvPr>
        <xdr:cNvSpPr/>
      </xdr:nvSpPr>
      <xdr:spPr>
        <a:xfrm>
          <a:off x="127635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6D38B74-EC93-4F8E-BA01-CCBB46AF049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D39948C-874D-4FEC-9CE9-7DB9B67E839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965ED93-0C2B-4A12-8654-F358DB137BD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09B2717-DF40-4BF7-8500-4835B8B8211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7BB8EB2-E462-487A-9603-83E639B856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160274</xdr:rowOff>
    </xdr:from>
    <xdr:to>
      <xdr:col>85</xdr:col>
      <xdr:colOff>177800</xdr:colOff>
      <xdr:row>42</xdr:row>
      <xdr:rowOff>90424</xdr:rowOff>
    </xdr:to>
    <xdr:sp macro="" textlink="">
      <xdr:nvSpPr>
        <xdr:cNvPr id="533" name="楕円 532">
          <a:extLst>
            <a:ext uri="{FF2B5EF4-FFF2-40B4-BE49-F238E27FC236}">
              <a16:creationId xmlns:a16="http://schemas.microsoft.com/office/drawing/2014/main" id="{48EACA9A-9285-4B1D-B855-466E80F52011}"/>
            </a:ext>
          </a:extLst>
        </xdr:cNvPr>
        <xdr:cNvSpPr/>
      </xdr:nvSpPr>
      <xdr:spPr>
        <a:xfrm>
          <a:off x="16268700" y="71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75201</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71BCBC95-0733-4DCB-81E3-827EA122BD33}"/>
            </a:ext>
          </a:extLst>
        </xdr:cNvPr>
        <xdr:cNvSpPr txBox="1"/>
      </xdr:nvSpPr>
      <xdr:spPr>
        <a:xfrm>
          <a:off x="16357600" y="710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151130</xdr:rowOff>
    </xdr:from>
    <xdr:to>
      <xdr:col>81</xdr:col>
      <xdr:colOff>101600</xdr:colOff>
      <xdr:row>42</xdr:row>
      <xdr:rowOff>81280</xdr:rowOff>
    </xdr:to>
    <xdr:sp macro="" textlink="">
      <xdr:nvSpPr>
        <xdr:cNvPr id="535" name="楕円 534">
          <a:extLst>
            <a:ext uri="{FF2B5EF4-FFF2-40B4-BE49-F238E27FC236}">
              <a16:creationId xmlns:a16="http://schemas.microsoft.com/office/drawing/2014/main" id="{8439213C-9F86-4DB3-A290-1034D319EDC2}"/>
            </a:ext>
          </a:extLst>
        </xdr:cNvPr>
        <xdr:cNvSpPr/>
      </xdr:nvSpPr>
      <xdr:spPr>
        <a:xfrm>
          <a:off x="15430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30480</xdr:rowOff>
    </xdr:from>
    <xdr:to>
      <xdr:col>85</xdr:col>
      <xdr:colOff>127000</xdr:colOff>
      <xdr:row>42</xdr:row>
      <xdr:rowOff>39624</xdr:rowOff>
    </xdr:to>
    <xdr:cxnSp macro="">
      <xdr:nvCxnSpPr>
        <xdr:cNvPr id="536" name="直線コネクタ 535">
          <a:extLst>
            <a:ext uri="{FF2B5EF4-FFF2-40B4-BE49-F238E27FC236}">
              <a16:creationId xmlns:a16="http://schemas.microsoft.com/office/drawing/2014/main" id="{DE3B04F7-EDAE-4F7F-89BE-A573F970BEC3}"/>
            </a:ext>
          </a:extLst>
        </xdr:cNvPr>
        <xdr:cNvCxnSpPr/>
      </xdr:nvCxnSpPr>
      <xdr:spPr>
        <a:xfrm>
          <a:off x="15481300" y="7231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59690</xdr:rowOff>
    </xdr:from>
    <xdr:to>
      <xdr:col>76</xdr:col>
      <xdr:colOff>165100</xdr:colOff>
      <xdr:row>41</xdr:row>
      <xdr:rowOff>161290</xdr:rowOff>
    </xdr:to>
    <xdr:sp macro="" textlink="">
      <xdr:nvSpPr>
        <xdr:cNvPr id="537" name="楕円 536">
          <a:extLst>
            <a:ext uri="{FF2B5EF4-FFF2-40B4-BE49-F238E27FC236}">
              <a16:creationId xmlns:a16="http://schemas.microsoft.com/office/drawing/2014/main" id="{B78F8C8C-E860-40CB-BBDD-5B7D2B5876AD}"/>
            </a:ext>
          </a:extLst>
        </xdr:cNvPr>
        <xdr:cNvSpPr/>
      </xdr:nvSpPr>
      <xdr:spPr>
        <a:xfrm>
          <a:off x="14541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110490</xdr:rowOff>
    </xdr:from>
    <xdr:to>
      <xdr:col>81</xdr:col>
      <xdr:colOff>50800</xdr:colOff>
      <xdr:row>42</xdr:row>
      <xdr:rowOff>30480</xdr:rowOff>
    </xdr:to>
    <xdr:cxnSp macro="">
      <xdr:nvCxnSpPr>
        <xdr:cNvPr id="538" name="直線コネクタ 537">
          <a:extLst>
            <a:ext uri="{FF2B5EF4-FFF2-40B4-BE49-F238E27FC236}">
              <a16:creationId xmlns:a16="http://schemas.microsoft.com/office/drawing/2014/main" id="{90DCA792-ABFF-4C2C-BC3C-4ED85C5B145B}"/>
            </a:ext>
          </a:extLst>
        </xdr:cNvPr>
        <xdr:cNvCxnSpPr/>
      </xdr:nvCxnSpPr>
      <xdr:spPr>
        <a:xfrm>
          <a:off x="14592300" y="7139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135128</xdr:rowOff>
    </xdr:from>
    <xdr:to>
      <xdr:col>72</xdr:col>
      <xdr:colOff>38100</xdr:colOff>
      <xdr:row>41</xdr:row>
      <xdr:rowOff>65278</xdr:rowOff>
    </xdr:to>
    <xdr:sp macro="" textlink="">
      <xdr:nvSpPr>
        <xdr:cNvPr id="539" name="楕円 538">
          <a:extLst>
            <a:ext uri="{FF2B5EF4-FFF2-40B4-BE49-F238E27FC236}">
              <a16:creationId xmlns:a16="http://schemas.microsoft.com/office/drawing/2014/main" id="{F158147A-1217-4B4F-9C6F-0E69624BF56E}"/>
            </a:ext>
          </a:extLst>
        </xdr:cNvPr>
        <xdr:cNvSpPr/>
      </xdr:nvSpPr>
      <xdr:spPr>
        <a:xfrm>
          <a:off x="13652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14478</xdr:rowOff>
    </xdr:from>
    <xdr:to>
      <xdr:col>76</xdr:col>
      <xdr:colOff>114300</xdr:colOff>
      <xdr:row>41</xdr:row>
      <xdr:rowOff>110490</xdr:rowOff>
    </xdr:to>
    <xdr:cxnSp macro="">
      <xdr:nvCxnSpPr>
        <xdr:cNvPr id="540" name="直線コネクタ 539">
          <a:extLst>
            <a:ext uri="{FF2B5EF4-FFF2-40B4-BE49-F238E27FC236}">
              <a16:creationId xmlns:a16="http://schemas.microsoft.com/office/drawing/2014/main" id="{157D1D9A-6464-4B37-B059-CE514642BF63}"/>
            </a:ext>
          </a:extLst>
        </xdr:cNvPr>
        <xdr:cNvCxnSpPr/>
      </xdr:nvCxnSpPr>
      <xdr:spPr>
        <a:xfrm>
          <a:off x="13703300" y="70439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164846</xdr:rowOff>
    </xdr:from>
    <xdr:to>
      <xdr:col>67</xdr:col>
      <xdr:colOff>101600</xdr:colOff>
      <xdr:row>40</xdr:row>
      <xdr:rowOff>94996</xdr:rowOff>
    </xdr:to>
    <xdr:sp macro="" textlink="">
      <xdr:nvSpPr>
        <xdr:cNvPr id="541" name="楕円 540">
          <a:extLst>
            <a:ext uri="{FF2B5EF4-FFF2-40B4-BE49-F238E27FC236}">
              <a16:creationId xmlns:a16="http://schemas.microsoft.com/office/drawing/2014/main" id="{1E1D45D4-DDCC-4718-9C91-63E3ADCFE6F8}"/>
            </a:ext>
          </a:extLst>
        </xdr:cNvPr>
        <xdr:cNvSpPr/>
      </xdr:nvSpPr>
      <xdr:spPr>
        <a:xfrm>
          <a:off x="12763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44196</xdr:rowOff>
    </xdr:from>
    <xdr:to>
      <xdr:col>71</xdr:col>
      <xdr:colOff>177800</xdr:colOff>
      <xdr:row>41</xdr:row>
      <xdr:rowOff>14478</xdr:rowOff>
    </xdr:to>
    <xdr:cxnSp macro="">
      <xdr:nvCxnSpPr>
        <xdr:cNvPr id="542" name="直線コネクタ 541">
          <a:extLst>
            <a:ext uri="{FF2B5EF4-FFF2-40B4-BE49-F238E27FC236}">
              <a16:creationId xmlns:a16="http://schemas.microsoft.com/office/drawing/2014/main" id="{8DF1DB59-755D-4597-BBAE-F11FA33F8183}"/>
            </a:ext>
          </a:extLst>
        </xdr:cNvPr>
        <xdr:cNvCxnSpPr/>
      </xdr:nvCxnSpPr>
      <xdr:spPr>
        <a:xfrm>
          <a:off x="12814300" y="690219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102379</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7B438A04-944A-4C2C-95F5-798184B20C2E}"/>
            </a:ext>
          </a:extLst>
        </xdr:cNvPr>
        <xdr:cNvSpPr txBox="1"/>
      </xdr:nvSpPr>
      <xdr:spPr>
        <a:xfrm>
          <a:off x="152660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152671</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F36121E4-66D0-4551-B183-1401CF087C53}"/>
            </a:ext>
          </a:extLst>
        </xdr:cNvPr>
        <xdr:cNvSpPr txBox="1"/>
      </xdr:nvSpPr>
      <xdr:spPr>
        <a:xfrm>
          <a:off x="14389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D87BDC3B-B1ED-48B9-9E7F-9D301519300C}"/>
            </a:ext>
          </a:extLst>
        </xdr:cNvPr>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1795</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7395E4E1-251C-4C3A-B3CE-047DF4E35B89}"/>
            </a:ext>
          </a:extLst>
        </xdr:cNvPr>
        <xdr:cNvSpPr txBox="1"/>
      </xdr:nvSpPr>
      <xdr:spPr>
        <a:xfrm>
          <a:off x="126117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72407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9384D2D5-38CF-4827-B4AA-023B4343063D}"/>
            </a:ext>
          </a:extLst>
        </xdr:cNvPr>
        <xdr:cNvSpPr txBox="1"/>
      </xdr:nvSpPr>
      <xdr:spPr>
        <a:xfrm>
          <a:off x="152660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152417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30C7CEC0-5E53-45EA-AD8C-81EEFC021609}"/>
            </a:ext>
          </a:extLst>
        </xdr:cNvPr>
        <xdr:cNvSpPr txBox="1"/>
      </xdr:nvSpPr>
      <xdr:spPr>
        <a:xfrm>
          <a:off x="143897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56405</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86D17F3F-D3C6-43BF-9D2F-D6C52FA46D61}"/>
            </a:ext>
          </a:extLst>
        </xdr:cNvPr>
        <xdr:cNvSpPr txBox="1"/>
      </xdr:nvSpPr>
      <xdr:spPr>
        <a:xfrm>
          <a:off x="13500744"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86123</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B22C4C35-69CF-4D62-9F9C-670AF5CB6181}"/>
            </a:ext>
          </a:extLst>
        </xdr:cNvPr>
        <xdr:cNvSpPr txBox="1"/>
      </xdr:nvSpPr>
      <xdr:spPr>
        <a:xfrm>
          <a:off x="12611744"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54A055D9-1DD2-4583-A5A7-35E6B4E2751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7021BC34-3CD8-42CF-94FA-91022AABC52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571228F7-2477-4A1E-8601-2840B29158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DE415294-0CAE-4A5C-8C45-4B6F82A2BB3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D0AB188B-DD0A-4B5B-AC64-E05CD9EE9D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8D8CF542-8105-4638-8A66-CA268BF4930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BF52DC12-E9EE-4880-9871-417777D8D2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CD9E2F70-C9FD-41FD-AE14-9FF19C27FEF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B21A48BB-7D5F-4DF7-84D6-04CFC40039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263C1FBD-7C8F-45E1-AA11-A292925BBFD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BC0A9867-60EF-47BA-869C-58BD698B8D64}"/>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C23331BD-AED5-4210-B5EE-8FEA472D107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A48B6952-6D82-481C-9BFA-B41BD6968435}"/>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5A940CBF-3B5A-4A7E-86D7-7109D332849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50494C50-2AB1-43AC-B0E7-0368160B439A}"/>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F73D7E94-4928-4F4C-954B-1B1A94C5A40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11CB6FB4-B8E3-4B9B-82F1-5796DEDDE0A2}"/>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00ADB7DD-BE07-4A61-BF36-AB962AB6E24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FA19E5E8-0437-4A61-A865-6881C82CE06E}"/>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B75E099E-39C5-4E00-AEB3-3AEBDCDA032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93F4878D-ED02-418E-B365-D0217FE1C813}"/>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F04CC49D-04BF-4519-B390-AEEE4D2BC8F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819483EA-49C8-4419-9821-1DA7A254676A}"/>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61CBA78D-5444-42D0-B870-9544C6BCC4F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9B8782E0-8700-423B-953C-C40C67B33EE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5F27BC5D-F53E-4941-A9EA-3F1861949CC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7" name="直線コネクタ 576">
          <a:extLst>
            <a:ext uri="{FF2B5EF4-FFF2-40B4-BE49-F238E27FC236}">
              <a16:creationId xmlns:a16="http://schemas.microsoft.com/office/drawing/2014/main" id="{685182C5-EC5A-4E74-92D5-E6D9DF306A11}"/>
            </a:ext>
          </a:extLst>
        </xdr:cNvPr>
        <xdr:cNvCxnSpPr/>
      </xdr:nvCxnSpPr>
      <xdr:spPr>
        <a:xfrm flipV="1">
          <a:off x="22160864" y="5822420"/>
          <a:ext cx="0" cy="145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B683E377-36F6-411D-B56C-7D58BB72E554}"/>
            </a:ext>
          </a:extLst>
        </xdr:cNvPr>
        <xdr:cNvSpPr txBox="1"/>
      </xdr:nvSpPr>
      <xdr:spPr>
        <a:xfrm>
          <a:off x="22199600" y="728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79" name="直線コネクタ 578">
          <a:extLst>
            <a:ext uri="{FF2B5EF4-FFF2-40B4-BE49-F238E27FC236}">
              <a16:creationId xmlns:a16="http://schemas.microsoft.com/office/drawing/2014/main" id="{AE98C1B0-C7BE-442D-A6D3-65B3E9D07C76}"/>
            </a:ext>
          </a:extLst>
        </xdr:cNvPr>
        <xdr:cNvCxnSpPr/>
      </xdr:nvCxnSpPr>
      <xdr:spPr>
        <a:xfrm>
          <a:off x="22072600" y="7281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C4411D2C-1C12-43DA-BE45-EEE41BCE7EC0}"/>
            </a:ext>
          </a:extLst>
        </xdr:cNvPr>
        <xdr:cNvSpPr txBox="1"/>
      </xdr:nvSpPr>
      <xdr:spPr>
        <a:xfrm>
          <a:off x="22199600" y="559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1" name="直線コネクタ 580">
          <a:extLst>
            <a:ext uri="{FF2B5EF4-FFF2-40B4-BE49-F238E27FC236}">
              <a16:creationId xmlns:a16="http://schemas.microsoft.com/office/drawing/2014/main" id="{70ECF631-3E8D-49DF-B40E-DAC42CE1FA3B}"/>
            </a:ext>
          </a:extLst>
        </xdr:cNvPr>
        <xdr:cNvCxnSpPr/>
      </xdr:nvCxnSpPr>
      <xdr:spPr>
        <a:xfrm>
          <a:off x="22072600" y="582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72460</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96DDC90E-1E1F-4126-B676-4085039E734B}"/>
            </a:ext>
          </a:extLst>
        </xdr:cNvPr>
        <xdr:cNvSpPr txBox="1"/>
      </xdr:nvSpPr>
      <xdr:spPr>
        <a:xfrm>
          <a:off x="22199600" y="6416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3" name="フローチャート: 判断 582">
          <a:extLst>
            <a:ext uri="{FF2B5EF4-FFF2-40B4-BE49-F238E27FC236}">
              <a16:creationId xmlns:a16="http://schemas.microsoft.com/office/drawing/2014/main" id="{ACF9B7DA-AFBF-4F80-B553-0DA0CAAF0BD6}"/>
            </a:ext>
          </a:extLst>
        </xdr:cNvPr>
        <xdr:cNvSpPr/>
      </xdr:nvSpPr>
      <xdr:spPr>
        <a:xfrm>
          <a:off x="221107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4" name="フローチャート: 判断 583">
          <a:extLst>
            <a:ext uri="{FF2B5EF4-FFF2-40B4-BE49-F238E27FC236}">
              <a16:creationId xmlns:a16="http://schemas.microsoft.com/office/drawing/2014/main" id="{06A13EFF-1F55-48CF-A677-AE6796152DD3}"/>
            </a:ext>
          </a:extLst>
        </xdr:cNvPr>
        <xdr:cNvSpPr/>
      </xdr:nvSpPr>
      <xdr:spPr>
        <a:xfrm>
          <a:off x="21272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5" name="フローチャート: 判断 584">
          <a:extLst>
            <a:ext uri="{FF2B5EF4-FFF2-40B4-BE49-F238E27FC236}">
              <a16:creationId xmlns:a16="http://schemas.microsoft.com/office/drawing/2014/main" id="{674D375B-58D9-4489-86B4-7CB9080F667E}"/>
            </a:ext>
          </a:extLst>
        </xdr:cNvPr>
        <xdr:cNvSpPr/>
      </xdr:nvSpPr>
      <xdr:spPr>
        <a:xfrm>
          <a:off x="20383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6" name="フローチャート: 判断 585">
          <a:extLst>
            <a:ext uri="{FF2B5EF4-FFF2-40B4-BE49-F238E27FC236}">
              <a16:creationId xmlns:a16="http://schemas.microsoft.com/office/drawing/2014/main" id="{93BF585D-3F79-42EF-B764-178D9635DA6A}"/>
            </a:ext>
          </a:extLst>
        </xdr:cNvPr>
        <xdr:cNvSpPr/>
      </xdr:nvSpPr>
      <xdr:spPr>
        <a:xfrm>
          <a:off x="19494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7" name="フローチャート: 判断 586">
          <a:extLst>
            <a:ext uri="{FF2B5EF4-FFF2-40B4-BE49-F238E27FC236}">
              <a16:creationId xmlns:a16="http://schemas.microsoft.com/office/drawing/2014/main" id="{88526ECD-33B7-4AD5-9367-BE19B7819061}"/>
            </a:ext>
          </a:extLst>
        </xdr:cNvPr>
        <xdr:cNvSpPr/>
      </xdr:nvSpPr>
      <xdr:spPr>
        <a:xfrm>
          <a:off x="18605500" y="6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DD8015-DAFC-4124-BF71-5A2A23D4D7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3659F9B-95DC-4DFA-B722-A3C5A183AA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45D57FE-7FB3-4E41-8DFA-95B3FC20EFB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35BF628-E3CF-4EB3-A618-C6320353BA4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BB75DFB-00C0-4492-B7C3-BD51A980343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89784</xdr:rowOff>
    </xdr:from>
    <xdr:to>
      <xdr:col>116</xdr:col>
      <xdr:colOff>114300</xdr:colOff>
      <xdr:row>39</xdr:row>
      <xdr:rowOff>19934</xdr:rowOff>
    </xdr:to>
    <xdr:sp macro="" textlink="">
      <xdr:nvSpPr>
        <xdr:cNvPr id="593" name="楕円 592">
          <a:extLst>
            <a:ext uri="{FF2B5EF4-FFF2-40B4-BE49-F238E27FC236}">
              <a16:creationId xmlns:a16="http://schemas.microsoft.com/office/drawing/2014/main" id="{CEE3AC7B-6C47-429C-B83D-B52DF08F03F8}"/>
            </a:ext>
          </a:extLst>
        </xdr:cNvPr>
        <xdr:cNvSpPr/>
      </xdr:nvSpPr>
      <xdr:spPr>
        <a:xfrm>
          <a:off x="22110700" y="660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68211</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C46A25D5-4D70-40D8-9E2B-482DC674AFF0}"/>
            </a:ext>
          </a:extLst>
        </xdr:cNvPr>
        <xdr:cNvSpPr txBox="1"/>
      </xdr:nvSpPr>
      <xdr:spPr>
        <a:xfrm>
          <a:off x="22199600" y="65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49272</xdr:rowOff>
    </xdr:from>
    <xdr:to>
      <xdr:col>112</xdr:col>
      <xdr:colOff>38100</xdr:colOff>
      <xdr:row>38</xdr:row>
      <xdr:rowOff>150872</xdr:rowOff>
    </xdr:to>
    <xdr:sp macro="" textlink="">
      <xdr:nvSpPr>
        <xdr:cNvPr id="595" name="楕円 594">
          <a:extLst>
            <a:ext uri="{FF2B5EF4-FFF2-40B4-BE49-F238E27FC236}">
              <a16:creationId xmlns:a16="http://schemas.microsoft.com/office/drawing/2014/main" id="{5E44A5B8-BD86-464D-8880-C55877094E54}"/>
            </a:ext>
          </a:extLst>
        </xdr:cNvPr>
        <xdr:cNvSpPr/>
      </xdr:nvSpPr>
      <xdr:spPr>
        <a:xfrm>
          <a:off x="21272500" y="65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100072</xdr:rowOff>
    </xdr:from>
    <xdr:to>
      <xdr:col>116</xdr:col>
      <xdr:colOff>63500</xdr:colOff>
      <xdr:row>38</xdr:row>
      <xdr:rowOff>140584</xdr:rowOff>
    </xdr:to>
    <xdr:cxnSp macro="">
      <xdr:nvCxnSpPr>
        <xdr:cNvPr id="596" name="直線コネクタ 595">
          <a:extLst>
            <a:ext uri="{FF2B5EF4-FFF2-40B4-BE49-F238E27FC236}">
              <a16:creationId xmlns:a16="http://schemas.microsoft.com/office/drawing/2014/main" id="{CB8F7EB7-BBCD-42E2-B996-94D8916BFB79}"/>
            </a:ext>
          </a:extLst>
        </xdr:cNvPr>
        <xdr:cNvCxnSpPr/>
      </xdr:nvCxnSpPr>
      <xdr:spPr>
        <a:xfrm>
          <a:off x="21323300" y="6615172"/>
          <a:ext cx="838200" cy="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153089</xdr:rowOff>
    </xdr:from>
    <xdr:to>
      <xdr:col>107</xdr:col>
      <xdr:colOff>101600</xdr:colOff>
      <xdr:row>38</xdr:row>
      <xdr:rowOff>83240</xdr:rowOff>
    </xdr:to>
    <xdr:sp macro="" textlink="">
      <xdr:nvSpPr>
        <xdr:cNvPr id="597" name="楕円 596">
          <a:extLst>
            <a:ext uri="{FF2B5EF4-FFF2-40B4-BE49-F238E27FC236}">
              <a16:creationId xmlns:a16="http://schemas.microsoft.com/office/drawing/2014/main" id="{C0B27D1A-D8C7-4AD2-BEC0-5DC098AC3400}"/>
            </a:ext>
          </a:extLst>
        </xdr:cNvPr>
        <xdr:cNvSpPr/>
      </xdr:nvSpPr>
      <xdr:spPr>
        <a:xfrm>
          <a:off x="20383500" y="6496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32439</xdr:rowOff>
    </xdr:from>
    <xdr:to>
      <xdr:col>111</xdr:col>
      <xdr:colOff>177800</xdr:colOff>
      <xdr:row>38</xdr:row>
      <xdr:rowOff>100072</xdr:rowOff>
    </xdr:to>
    <xdr:cxnSp macro="">
      <xdr:nvCxnSpPr>
        <xdr:cNvPr id="598" name="直線コネクタ 597">
          <a:extLst>
            <a:ext uri="{FF2B5EF4-FFF2-40B4-BE49-F238E27FC236}">
              <a16:creationId xmlns:a16="http://schemas.microsoft.com/office/drawing/2014/main" id="{8AB0738B-8A1C-4E1D-A210-819B74A6E625}"/>
            </a:ext>
          </a:extLst>
        </xdr:cNvPr>
        <xdr:cNvCxnSpPr/>
      </xdr:nvCxnSpPr>
      <xdr:spPr>
        <a:xfrm>
          <a:off x="20434300" y="6547539"/>
          <a:ext cx="889000" cy="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147717</xdr:rowOff>
    </xdr:from>
    <xdr:to>
      <xdr:col>102</xdr:col>
      <xdr:colOff>165100</xdr:colOff>
      <xdr:row>38</xdr:row>
      <xdr:rowOff>77867</xdr:rowOff>
    </xdr:to>
    <xdr:sp macro="" textlink="">
      <xdr:nvSpPr>
        <xdr:cNvPr id="599" name="楕円 598">
          <a:extLst>
            <a:ext uri="{FF2B5EF4-FFF2-40B4-BE49-F238E27FC236}">
              <a16:creationId xmlns:a16="http://schemas.microsoft.com/office/drawing/2014/main" id="{69BA191F-CAB6-4B38-B043-FDC2918A2974}"/>
            </a:ext>
          </a:extLst>
        </xdr:cNvPr>
        <xdr:cNvSpPr/>
      </xdr:nvSpPr>
      <xdr:spPr>
        <a:xfrm>
          <a:off x="19494500" y="64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27067</xdr:rowOff>
    </xdr:from>
    <xdr:to>
      <xdr:col>107</xdr:col>
      <xdr:colOff>50800</xdr:colOff>
      <xdr:row>38</xdr:row>
      <xdr:rowOff>32439</xdr:rowOff>
    </xdr:to>
    <xdr:cxnSp macro="">
      <xdr:nvCxnSpPr>
        <xdr:cNvPr id="600" name="直線コネクタ 599">
          <a:extLst>
            <a:ext uri="{FF2B5EF4-FFF2-40B4-BE49-F238E27FC236}">
              <a16:creationId xmlns:a16="http://schemas.microsoft.com/office/drawing/2014/main" id="{FED946C9-9F7E-4A2D-B65A-F990501F0762}"/>
            </a:ext>
          </a:extLst>
        </xdr:cNvPr>
        <xdr:cNvCxnSpPr/>
      </xdr:nvCxnSpPr>
      <xdr:spPr>
        <a:xfrm>
          <a:off x="19545300" y="6542167"/>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144044</xdr:rowOff>
    </xdr:from>
    <xdr:to>
      <xdr:col>98</xdr:col>
      <xdr:colOff>38100</xdr:colOff>
      <xdr:row>38</xdr:row>
      <xdr:rowOff>74194</xdr:rowOff>
    </xdr:to>
    <xdr:sp macro="" textlink="">
      <xdr:nvSpPr>
        <xdr:cNvPr id="601" name="楕円 600">
          <a:extLst>
            <a:ext uri="{FF2B5EF4-FFF2-40B4-BE49-F238E27FC236}">
              <a16:creationId xmlns:a16="http://schemas.microsoft.com/office/drawing/2014/main" id="{95D2F55F-0659-480F-A98D-B99C95B70F95}"/>
            </a:ext>
          </a:extLst>
        </xdr:cNvPr>
        <xdr:cNvSpPr/>
      </xdr:nvSpPr>
      <xdr:spPr>
        <a:xfrm>
          <a:off x="18605500" y="64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23393</xdr:rowOff>
    </xdr:from>
    <xdr:to>
      <xdr:col>102</xdr:col>
      <xdr:colOff>114300</xdr:colOff>
      <xdr:row>38</xdr:row>
      <xdr:rowOff>27067</xdr:rowOff>
    </xdr:to>
    <xdr:cxnSp macro="">
      <xdr:nvCxnSpPr>
        <xdr:cNvPr id="602" name="直線コネクタ 601">
          <a:extLst>
            <a:ext uri="{FF2B5EF4-FFF2-40B4-BE49-F238E27FC236}">
              <a16:creationId xmlns:a16="http://schemas.microsoft.com/office/drawing/2014/main" id="{5B3E7B6A-139B-4F59-B8B7-C1544C59476D}"/>
            </a:ext>
          </a:extLst>
        </xdr:cNvPr>
        <xdr:cNvCxnSpPr/>
      </xdr:nvCxnSpPr>
      <xdr:spPr>
        <a:xfrm>
          <a:off x="18656300" y="6538493"/>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155258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EC750CE5-5B30-45E7-B9E7-F32985F1822A}"/>
            </a:ext>
          </a:extLst>
        </xdr:cNvPr>
        <xdr:cNvSpPr txBox="1"/>
      </xdr:nvSpPr>
      <xdr:spPr>
        <a:xfrm>
          <a:off x="210434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AD213C08-406B-45BF-B344-A59D96C0328F}"/>
            </a:ext>
          </a:extLst>
        </xdr:cNvPr>
        <xdr:cNvSpPr txBox="1"/>
      </xdr:nvSpPr>
      <xdr:spPr>
        <a:xfrm>
          <a:off x="20167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165039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F5583734-72CC-4169-884C-39AFAAF30A96}"/>
            </a:ext>
          </a:extLst>
        </xdr:cNvPr>
        <xdr:cNvSpPr txBox="1"/>
      </xdr:nvSpPr>
      <xdr:spPr>
        <a:xfrm>
          <a:off x="19278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170199</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BD288404-D8C1-4A5A-8886-C74D63B97DEE}"/>
            </a:ext>
          </a:extLst>
        </xdr:cNvPr>
        <xdr:cNvSpPr txBox="1"/>
      </xdr:nvSpPr>
      <xdr:spPr>
        <a:xfrm>
          <a:off x="18389111" y="668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167399</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B646DE58-A844-4733-8053-A36C668442DC}"/>
            </a:ext>
          </a:extLst>
        </xdr:cNvPr>
        <xdr:cNvSpPr txBox="1"/>
      </xdr:nvSpPr>
      <xdr:spPr>
        <a:xfrm>
          <a:off x="21043411" y="6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99766</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9A99A35E-F7CE-44E3-97B7-4E89234E8A43}"/>
            </a:ext>
          </a:extLst>
        </xdr:cNvPr>
        <xdr:cNvSpPr txBox="1"/>
      </xdr:nvSpPr>
      <xdr:spPr>
        <a:xfrm>
          <a:off x="20167111" y="627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94394</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7FF41757-0A91-4EBB-B098-0EE7B2A2F4A4}"/>
            </a:ext>
          </a:extLst>
        </xdr:cNvPr>
        <xdr:cNvSpPr txBox="1"/>
      </xdr:nvSpPr>
      <xdr:spPr>
        <a:xfrm>
          <a:off x="19278111" y="626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90721</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29C218B0-D715-4B15-9E70-4F3A3D636053}"/>
            </a:ext>
          </a:extLst>
        </xdr:cNvPr>
        <xdr:cNvSpPr txBox="1"/>
      </xdr:nvSpPr>
      <xdr:spPr>
        <a:xfrm>
          <a:off x="18389111" y="62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E6608F91-29DF-439F-AFAF-ED7692955F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8BA76490-42A2-40FC-A61E-2EE85956EE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CF2160D8-3A28-4167-8CB8-61D2522A793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45621A4E-7E7F-42A9-B895-76089C14E8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5FBC9637-DA98-4058-959C-3011912CE3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4BCF7953-5D6C-49F6-90D2-4B6FCE8970B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E4E7EF4B-DC01-4294-B834-EBC1155C0B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1F223A6A-BD48-4650-8354-62297F25F0A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E3965C6D-827E-4440-889B-D43541B7EF2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C4600116-1A57-4A6C-8205-74BC0F1A1EB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49FEDB63-BE2A-4B2D-ABB4-16F9AB0DB9A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73230E0E-2E08-4E7F-B195-8C70D3A1C4C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61F6CE29-4F0B-46D0-AFE7-72A6E554B25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3209B199-D3E2-4CB6-9959-BC65EA01A8D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FEDB2C99-FD72-4767-AAEE-9E3ACA95C14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26213F89-E1E1-42EC-AF6C-61CC3827F31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891372BF-E7A1-4C56-9BE5-6C157D6126D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7300B87E-A572-4B40-9991-E37351770DD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3859E0D7-B8CE-4E48-A854-0177830EF9F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C2EDE05B-8128-4EDE-ADE1-F18E987FAEA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9F28889E-3F49-4B46-86C0-B0CAD8BD312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433F3F92-4A60-40B5-A8F4-6E5917C090E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57987B88-9D6A-4924-A184-124A8A637E2A}"/>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3F8742DA-54B8-44D2-9717-65CDA0212F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6FF501F9-0934-4B8B-BB3F-310F6FB20D2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893CBDA6-6C9A-466E-B166-086EC1F31BA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7" name="直線コネクタ 636">
          <a:extLst>
            <a:ext uri="{FF2B5EF4-FFF2-40B4-BE49-F238E27FC236}">
              <a16:creationId xmlns:a16="http://schemas.microsoft.com/office/drawing/2014/main" id="{F53B4290-86A6-418D-A769-5C55D707949C}"/>
            </a:ext>
          </a:extLst>
        </xdr:cNvPr>
        <xdr:cNvCxnSpPr/>
      </xdr:nvCxnSpPr>
      <xdr:spPr>
        <a:xfrm flipV="1">
          <a:off x="16318864" y="959466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397750B9-CE7B-4218-A463-7912E3DDB14B}"/>
            </a:ext>
          </a:extLst>
        </xdr:cNvPr>
        <xdr:cNvSpPr txBox="1"/>
      </xdr:nvSpPr>
      <xdr:spPr>
        <a:xfrm>
          <a:off x="163576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39" name="直線コネクタ 638">
          <a:extLst>
            <a:ext uri="{FF2B5EF4-FFF2-40B4-BE49-F238E27FC236}">
              <a16:creationId xmlns:a16="http://schemas.microsoft.com/office/drawing/2014/main" id="{5B85FDE5-18F0-41FC-90FD-DD08E80E5E2B}"/>
            </a:ext>
          </a:extLst>
        </xdr:cNvPr>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215375B4-F59D-49C8-8093-8355045CF82E}"/>
            </a:ext>
          </a:extLst>
        </xdr:cNvPr>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1" name="直線コネクタ 640">
          <a:extLst>
            <a:ext uri="{FF2B5EF4-FFF2-40B4-BE49-F238E27FC236}">
              <a16:creationId xmlns:a16="http://schemas.microsoft.com/office/drawing/2014/main" id="{422D6540-B9C4-4F43-ACF2-83551D776E6B}"/>
            </a:ext>
          </a:extLst>
        </xdr:cNvPr>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103976</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CEB791A-210E-4772-8B61-3A94CCAF64AA}"/>
            </a:ext>
          </a:extLst>
        </xdr:cNvPr>
        <xdr:cNvSpPr txBox="1"/>
      </xdr:nvSpPr>
      <xdr:spPr>
        <a:xfrm>
          <a:off x="16357600" y="10048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3" name="フローチャート: 判断 642">
          <a:extLst>
            <a:ext uri="{FF2B5EF4-FFF2-40B4-BE49-F238E27FC236}">
              <a16:creationId xmlns:a16="http://schemas.microsoft.com/office/drawing/2014/main" id="{687381D3-7DDB-4289-925A-B01E7FA2773A}"/>
            </a:ext>
          </a:extLst>
        </xdr:cNvPr>
        <xdr:cNvSpPr/>
      </xdr:nvSpPr>
      <xdr:spPr>
        <a:xfrm>
          <a:off x="162687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4" name="フローチャート: 判断 643">
          <a:extLst>
            <a:ext uri="{FF2B5EF4-FFF2-40B4-BE49-F238E27FC236}">
              <a16:creationId xmlns:a16="http://schemas.microsoft.com/office/drawing/2014/main" id="{BBDC0B16-4221-482D-94D8-C3CFBCE1A05F}"/>
            </a:ext>
          </a:extLst>
        </xdr:cNvPr>
        <xdr:cNvSpPr/>
      </xdr:nvSpPr>
      <xdr:spPr>
        <a:xfrm>
          <a:off x="15430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5" name="フローチャート: 判断 644">
          <a:extLst>
            <a:ext uri="{FF2B5EF4-FFF2-40B4-BE49-F238E27FC236}">
              <a16:creationId xmlns:a16="http://schemas.microsoft.com/office/drawing/2014/main" id="{3C5835DE-0649-4FA1-87D2-A0E8D05D0ABF}"/>
            </a:ext>
          </a:extLst>
        </xdr:cNvPr>
        <xdr:cNvSpPr/>
      </xdr:nvSpPr>
      <xdr:spPr>
        <a:xfrm>
          <a:off x="14541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6" name="フローチャート: 判断 645">
          <a:extLst>
            <a:ext uri="{FF2B5EF4-FFF2-40B4-BE49-F238E27FC236}">
              <a16:creationId xmlns:a16="http://schemas.microsoft.com/office/drawing/2014/main" id="{1754F49C-CE33-4D72-9D66-8BB1BF09F575}"/>
            </a:ext>
          </a:extLst>
        </xdr:cNvPr>
        <xdr:cNvSpPr/>
      </xdr:nvSpPr>
      <xdr:spPr>
        <a:xfrm>
          <a:off x="13652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7" name="フローチャート: 判断 646">
          <a:extLst>
            <a:ext uri="{FF2B5EF4-FFF2-40B4-BE49-F238E27FC236}">
              <a16:creationId xmlns:a16="http://schemas.microsoft.com/office/drawing/2014/main" id="{A55EB413-1E30-4CC1-BFF8-447B861E4DC7}"/>
            </a:ext>
          </a:extLst>
        </xdr:cNvPr>
        <xdr:cNvSpPr/>
      </xdr:nvSpPr>
      <xdr:spPr>
        <a:xfrm>
          <a:off x="12763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D87AC00-C277-418B-B4D8-F2561016D49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03AD973-54DD-4A73-81B9-EEB5EC239FA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59C5B5B-F280-418D-9760-E711471FAE1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59984BA8-23A0-4AC2-AFE1-54B0BCFD522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9900AE9D-3655-4E71-933F-936397FED32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140244</xdr:rowOff>
    </xdr:from>
    <xdr:to>
      <xdr:col>85</xdr:col>
      <xdr:colOff>177800</xdr:colOff>
      <xdr:row>58</xdr:row>
      <xdr:rowOff>70394</xdr:rowOff>
    </xdr:to>
    <xdr:sp macro="" textlink="">
      <xdr:nvSpPr>
        <xdr:cNvPr id="653" name="楕円 652">
          <a:extLst>
            <a:ext uri="{FF2B5EF4-FFF2-40B4-BE49-F238E27FC236}">
              <a16:creationId xmlns:a16="http://schemas.microsoft.com/office/drawing/2014/main" id="{6D21E4E9-AFAD-4BCD-AFD4-6359B7135574}"/>
            </a:ext>
          </a:extLst>
        </xdr:cNvPr>
        <xdr:cNvSpPr/>
      </xdr:nvSpPr>
      <xdr:spPr>
        <a:xfrm>
          <a:off x="162687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163121</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E3F073A-F834-4AA2-8BA0-6C2E9C92B9EE}"/>
            </a:ext>
          </a:extLst>
        </xdr:cNvPr>
        <xdr:cNvSpPr txBox="1"/>
      </xdr:nvSpPr>
      <xdr:spPr>
        <a:xfrm>
          <a:off x="16357600" y="976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81462</xdr:rowOff>
    </xdr:from>
    <xdr:to>
      <xdr:col>81</xdr:col>
      <xdr:colOff>101600</xdr:colOff>
      <xdr:row>58</xdr:row>
      <xdr:rowOff>11612</xdr:rowOff>
    </xdr:to>
    <xdr:sp macro="" textlink="">
      <xdr:nvSpPr>
        <xdr:cNvPr id="655" name="楕円 654">
          <a:extLst>
            <a:ext uri="{FF2B5EF4-FFF2-40B4-BE49-F238E27FC236}">
              <a16:creationId xmlns:a16="http://schemas.microsoft.com/office/drawing/2014/main" id="{489129D6-5525-41DF-B13E-422423FB2AA2}"/>
            </a:ext>
          </a:extLst>
        </xdr:cNvPr>
        <xdr:cNvSpPr/>
      </xdr:nvSpPr>
      <xdr:spPr>
        <a:xfrm>
          <a:off x="15430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132262</xdr:rowOff>
    </xdr:from>
    <xdr:to>
      <xdr:col>85</xdr:col>
      <xdr:colOff>127000</xdr:colOff>
      <xdr:row>58</xdr:row>
      <xdr:rowOff>19594</xdr:rowOff>
    </xdr:to>
    <xdr:cxnSp macro="">
      <xdr:nvCxnSpPr>
        <xdr:cNvPr id="656" name="直線コネクタ 655">
          <a:extLst>
            <a:ext uri="{FF2B5EF4-FFF2-40B4-BE49-F238E27FC236}">
              <a16:creationId xmlns:a16="http://schemas.microsoft.com/office/drawing/2014/main" id="{31206F1E-AF5E-416E-9687-67DBBC2E2015}"/>
            </a:ext>
          </a:extLst>
        </xdr:cNvPr>
        <xdr:cNvCxnSpPr/>
      </xdr:nvCxnSpPr>
      <xdr:spPr>
        <a:xfrm>
          <a:off x="15481300" y="990491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16147</xdr:rowOff>
    </xdr:from>
    <xdr:to>
      <xdr:col>76</xdr:col>
      <xdr:colOff>165100</xdr:colOff>
      <xdr:row>57</xdr:row>
      <xdr:rowOff>117747</xdr:rowOff>
    </xdr:to>
    <xdr:sp macro="" textlink="">
      <xdr:nvSpPr>
        <xdr:cNvPr id="657" name="楕円 656">
          <a:extLst>
            <a:ext uri="{FF2B5EF4-FFF2-40B4-BE49-F238E27FC236}">
              <a16:creationId xmlns:a16="http://schemas.microsoft.com/office/drawing/2014/main" id="{F0F39713-859E-4648-B5EB-17449F10E028}"/>
            </a:ext>
          </a:extLst>
        </xdr:cNvPr>
        <xdr:cNvSpPr/>
      </xdr:nvSpPr>
      <xdr:spPr>
        <a:xfrm>
          <a:off x="14541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66947</xdr:rowOff>
    </xdr:from>
    <xdr:to>
      <xdr:col>81</xdr:col>
      <xdr:colOff>50800</xdr:colOff>
      <xdr:row>57</xdr:row>
      <xdr:rowOff>132262</xdr:rowOff>
    </xdr:to>
    <xdr:cxnSp macro="">
      <xdr:nvCxnSpPr>
        <xdr:cNvPr id="658" name="直線コネクタ 657">
          <a:extLst>
            <a:ext uri="{FF2B5EF4-FFF2-40B4-BE49-F238E27FC236}">
              <a16:creationId xmlns:a16="http://schemas.microsoft.com/office/drawing/2014/main" id="{FDB64E99-A219-4D71-866C-0A5C57533FE5}"/>
            </a:ext>
          </a:extLst>
        </xdr:cNvPr>
        <xdr:cNvCxnSpPr/>
      </xdr:nvCxnSpPr>
      <xdr:spPr>
        <a:xfrm>
          <a:off x="14592300" y="98395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122283</xdr:rowOff>
    </xdr:from>
    <xdr:to>
      <xdr:col>72</xdr:col>
      <xdr:colOff>38100</xdr:colOff>
      <xdr:row>57</xdr:row>
      <xdr:rowOff>52433</xdr:rowOff>
    </xdr:to>
    <xdr:sp macro="" textlink="">
      <xdr:nvSpPr>
        <xdr:cNvPr id="659" name="楕円 658">
          <a:extLst>
            <a:ext uri="{FF2B5EF4-FFF2-40B4-BE49-F238E27FC236}">
              <a16:creationId xmlns:a16="http://schemas.microsoft.com/office/drawing/2014/main" id="{62C55B03-0266-4820-A380-2FA9966FD846}"/>
            </a:ext>
          </a:extLst>
        </xdr:cNvPr>
        <xdr:cNvSpPr/>
      </xdr:nvSpPr>
      <xdr:spPr>
        <a:xfrm>
          <a:off x="13652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1633</xdr:rowOff>
    </xdr:from>
    <xdr:to>
      <xdr:col>76</xdr:col>
      <xdr:colOff>114300</xdr:colOff>
      <xdr:row>57</xdr:row>
      <xdr:rowOff>66947</xdr:rowOff>
    </xdr:to>
    <xdr:cxnSp macro="">
      <xdr:nvCxnSpPr>
        <xdr:cNvPr id="660" name="直線コネクタ 659">
          <a:extLst>
            <a:ext uri="{FF2B5EF4-FFF2-40B4-BE49-F238E27FC236}">
              <a16:creationId xmlns:a16="http://schemas.microsoft.com/office/drawing/2014/main" id="{62B5ACF8-3C33-4970-A8CE-84E21E0369FD}"/>
            </a:ext>
          </a:extLst>
        </xdr:cNvPr>
        <xdr:cNvCxnSpPr/>
      </xdr:nvCxnSpPr>
      <xdr:spPr>
        <a:xfrm>
          <a:off x="13703300" y="97742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56969</xdr:rowOff>
    </xdr:from>
    <xdr:to>
      <xdr:col>67</xdr:col>
      <xdr:colOff>101600</xdr:colOff>
      <xdr:row>56</xdr:row>
      <xdr:rowOff>158569</xdr:rowOff>
    </xdr:to>
    <xdr:sp macro="" textlink="">
      <xdr:nvSpPr>
        <xdr:cNvPr id="661" name="楕円 660">
          <a:extLst>
            <a:ext uri="{FF2B5EF4-FFF2-40B4-BE49-F238E27FC236}">
              <a16:creationId xmlns:a16="http://schemas.microsoft.com/office/drawing/2014/main" id="{CF18628E-1240-4B89-BF31-536BEDAD548E}"/>
            </a:ext>
          </a:extLst>
        </xdr:cNvPr>
        <xdr:cNvSpPr/>
      </xdr:nvSpPr>
      <xdr:spPr>
        <a:xfrm>
          <a:off x="12763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107769</xdr:rowOff>
    </xdr:from>
    <xdr:to>
      <xdr:col>71</xdr:col>
      <xdr:colOff>177800</xdr:colOff>
      <xdr:row>57</xdr:row>
      <xdr:rowOff>1633</xdr:rowOff>
    </xdr:to>
    <xdr:cxnSp macro="">
      <xdr:nvCxnSpPr>
        <xdr:cNvPr id="662" name="直線コネクタ 661">
          <a:extLst>
            <a:ext uri="{FF2B5EF4-FFF2-40B4-BE49-F238E27FC236}">
              <a16:creationId xmlns:a16="http://schemas.microsoft.com/office/drawing/2014/main" id="{842E48A4-0686-4D11-85F7-C8D84B3A2911}"/>
            </a:ext>
          </a:extLst>
        </xdr:cNvPr>
        <xdr:cNvCxnSpPr/>
      </xdr:nvCxnSpPr>
      <xdr:spPr>
        <a:xfrm>
          <a:off x="12814300" y="97089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10903</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F4B126F7-D31B-4585-8DB6-76F83986BEEC}"/>
            </a:ext>
          </a:extLst>
        </xdr:cNvPr>
        <xdr:cNvSpPr txBox="1"/>
      </xdr:nvSpPr>
      <xdr:spPr>
        <a:xfrm>
          <a:off x="15266044"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156227</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D058EFD1-2C30-4F59-AAD1-F1733DD3386D}"/>
            </a:ext>
          </a:extLst>
        </xdr:cNvPr>
        <xdr:cNvSpPr txBox="1"/>
      </xdr:nvSpPr>
      <xdr:spPr>
        <a:xfrm>
          <a:off x="14389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58255</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564314E4-D364-4727-9063-C94DE3DB1A8C}"/>
            </a:ext>
          </a:extLst>
        </xdr:cNvPr>
        <xdr:cNvSpPr txBox="1"/>
      </xdr:nvSpPr>
      <xdr:spPr>
        <a:xfrm>
          <a:off x="13500744" y="1000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45193</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461DC1CA-9929-40A0-98D4-DCFA3314BB34}"/>
            </a:ext>
          </a:extLst>
        </xdr:cNvPr>
        <xdr:cNvSpPr txBox="1"/>
      </xdr:nvSpPr>
      <xdr:spPr>
        <a:xfrm>
          <a:off x="12611744" y="998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28139</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6FCA5DCB-1EF0-482B-8E45-D2EE27571CA0}"/>
            </a:ext>
          </a:extLst>
        </xdr:cNvPr>
        <xdr:cNvSpPr txBox="1"/>
      </xdr:nvSpPr>
      <xdr:spPr>
        <a:xfrm>
          <a:off x="152660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134274</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DADAAC4B-D6E2-462E-9896-0CE42892F353}"/>
            </a:ext>
          </a:extLst>
        </xdr:cNvPr>
        <xdr:cNvSpPr txBox="1"/>
      </xdr:nvSpPr>
      <xdr:spPr>
        <a:xfrm>
          <a:off x="143897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68960</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E87BBD8C-B366-4DAB-8F72-1BF634AD1F56}"/>
            </a:ext>
          </a:extLst>
        </xdr:cNvPr>
        <xdr:cNvSpPr txBox="1"/>
      </xdr:nvSpPr>
      <xdr:spPr>
        <a:xfrm>
          <a:off x="13500744"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3646</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79ABFA01-8681-41F1-A414-7A4241C27917}"/>
            </a:ext>
          </a:extLst>
        </xdr:cNvPr>
        <xdr:cNvSpPr txBox="1"/>
      </xdr:nvSpPr>
      <xdr:spPr>
        <a:xfrm>
          <a:off x="12611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CDC89790-1852-4221-A265-5E1B1996DED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31DC8758-8D6A-4F9F-ADEA-2519E1295D8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B961594A-1797-4B97-B8AD-58182021748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CE557B2E-CBF0-4B0C-8641-1DAC6F95BC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489F0F9E-D84B-4C3B-A0F6-FEEBFD25A9B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CFC2F4C-896F-4841-BF52-21AEAF0D66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D46582D5-0605-4AA4-AD8D-41E518DB2AC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D5E2B9DE-DA3B-4BFE-A554-B681A5C63E4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AECD46AF-F3B2-42B3-A382-88D11015E99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8E6B9592-0A5E-4DD4-8DFC-EB071BDA108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FE3CD513-CECC-472E-BECE-C0BAE019FF4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D4870033-9DD4-49A2-8B03-AAAE054299E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B0E37257-FB4E-4047-BB3B-2728323ECA7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8D978A1B-69D8-48AE-9605-673A1AE2B37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22AADD08-82C5-48BA-9F3B-DE32E465782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FAB20C6D-DF78-4713-B3B8-299D45C56F9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7553F987-FF5C-4B6E-98D6-B2B1E891485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E861C92E-FBA5-4CDC-A8EC-D2AA4C75144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E84420E8-9602-40F8-B0DB-3911B7812F3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47721F5B-4848-4F2D-A838-98C5E4CF4A1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57BA4C59-2ED1-42AB-A1B4-596C489FD2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51220518-0124-4921-90E9-008B926E42E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F9BA56A0-44DB-4712-8E26-D425F729E7C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9ABB14DB-50D4-4D83-BBE7-0EB4DA8458B5}"/>
            </a:ext>
          </a:extLst>
        </xdr:cNvPr>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13736966-5CAF-4A9D-A57D-9469A71C678F}"/>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48B5286E-1A17-43C3-837F-3A8634EA9F0F}"/>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F51FECFC-7E06-4576-88EF-604C21D91181}"/>
            </a:ext>
          </a:extLst>
        </xdr:cNvPr>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7A0BC628-ADD1-4703-9D60-4D06777D9454}"/>
            </a:ext>
          </a:extLst>
        </xdr:cNvPr>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460D6880-2F8B-40C6-A480-45B3DB8FBC0F}"/>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0" name="フローチャート: 判断 699">
          <a:extLst>
            <a:ext uri="{FF2B5EF4-FFF2-40B4-BE49-F238E27FC236}">
              <a16:creationId xmlns:a16="http://schemas.microsoft.com/office/drawing/2014/main" id="{7DEB530E-F0B8-42BC-8C72-066EFD6497DE}"/>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5E1F1BF8-0195-454B-AC50-D06E6420F7AB}"/>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22B6BB92-8612-4B77-87A7-ED9CF632A46C}"/>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0D935016-AA6F-4B62-8F88-84E6C59BB2B5}"/>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4" name="フローチャート: 判断 703">
          <a:extLst>
            <a:ext uri="{FF2B5EF4-FFF2-40B4-BE49-F238E27FC236}">
              <a16:creationId xmlns:a16="http://schemas.microsoft.com/office/drawing/2014/main" id="{07E323FA-BB1F-4945-94D5-A7AA36A5ACCE}"/>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59DFB347-2EBF-4428-ACB2-C88E24DEE36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EC1F9B0-8E9B-4876-8C3D-4BCE4B9661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C1D60F38-1734-4574-A965-A125C38EAC6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7986723-6CB3-4AC5-8B7D-093F5F8091B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A4BE09E1-B445-4FC0-A969-2F6FCE051DE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10" name="楕円 709">
          <a:extLst>
            <a:ext uri="{FF2B5EF4-FFF2-40B4-BE49-F238E27FC236}">
              <a16:creationId xmlns:a16="http://schemas.microsoft.com/office/drawing/2014/main" id="{116B62D4-C3ED-41DC-83F3-819C1ADBBC2C}"/>
            </a:ext>
          </a:extLst>
        </xdr:cNvPr>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38052877-A133-4A6D-830B-2FCE246929B3}"/>
            </a:ext>
          </a:extLst>
        </xdr:cNvPr>
        <xdr:cNvSpPr txBox="1"/>
      </xdr:nvSpPr>
      <xdr:spPr>
        <a:xfrm>
          <a:off x="22199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712" name="楕円 711">
          <a:extLst>
            <a:ext uri="{FF2B5EF4-FFF2-40B4-BE49-F238E27FC236}">
              <a16:creationId xmlns:a16="http://schemas.microsoft.com/office/drawing/2014/main" id="{871629B1-0396-4F5F-B823-6AA3C26DDE25}"/>
            </a:ext>
          </a:extLst>
        </xdr:cNvPr>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114300</xdr:rowOff>
    </xdr:to>
    <xdr:cxnSp macro="">
      <xdr:nvCxnSpPr>
        <xdr:cNvPr id="713" name="直線コネクタ 712">
          <a:extLst>
            <a:ext uri="{FF2B5EF4-FFF2-40B4-BE49-F238E27FC236}">
              <a16:creationId xmlns:a16="http://schemas.microsoft.com/office/drawing/2014/main" id="{8F936E94-8A3F-499D-8550-3C3C9AD5B146}"/>
            </a:ext>
          </a:extLst>
        </xdr:cNvPr>
        <xdr:cNvCxnSpPr/>
      </xdr:nvCxnSpPr>
      <xdr:spPr>
        <a:xfrm>
          <a:off x="21323300" y="1040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714" name="楕円 713">
          <a:extLst>
            <a:ext uri="{FF2B5EF4-FFF2-40B4-BE49-F238E27FC236}">
              <a16:creationId xmlns:a16="http://schemas.microsoft.com/office/drawing/2014/main" id="{CA7DAB22-5986-4E70-BDAF-5AE84DED713A}"/>
            </a:ext>
          </a:extLst>
        </xdr:cNvPr>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114300</xdr:rowOff>
    </xdr:to>
    <xdr:cxnSp macro="">
      <xdr:nvCxnSpPr>
        <xdr:cNvPr id="715" name="直線コネクタ 714">
          <a:extLst>
            <a:ext uri="{FF2B5EF4-FFF2-40B4-BE49-F238E27FC236}">
              <a16:creationId xmlns:a16="http://schemas.microsoft.com/office/drawing/2014/main" id="{30A9C29B-DC95-4CFC-8252-E5142E933CEA}"/>
            </a:ext>
          </a:extLst>
        </xdr:cNvPr>
        <xdr:cNvCxnSpPr/>
      </xdr:nvCxnSpPr>
      <xdr:spPr>
        <a:xfrm>
          <a:off x="20434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16" name="楕円 715">
          <a:extLst>
            <a:ext uri="{FF2B5EF4-FFF2-40B4-BE49-F238E27FC236}">
              <a16:creationId xmlns:a16="http://schemas.microsoft.com/office/drawing/2014/main" id="{20B874AB-7609-4295-A9FE-0C14A4D063DE}"/>
            </a:ext>
          </a:extLst>
        </xdr:cNvPr>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114300</xdr:rowOff>
    </xdr:to>
    <xdr:cxnSp macro="">
      <xdr:nvCxnSpPr>
        <xdr:cNvPr id="717" name="直線コネクタ 716">
          <a:extLst>
            <a:ext uri="{FF2B5EF4-FFF2-40B4-BE49-F238E27FC236}">
              <a16:creationId xmlns:a16="http://schemas.microsoft.com/office/drawing/2014/main" id="{D9E768F1-6D31-4F6E-B6A7-F90B7639CDC1}"/>
            </a:ext>
          </a:extLst>
        </xdr:cNvPr>
        <xdr:cNvCxnSpPr/>
      </xdr:nvCxnSpPr>
      <xdr:spPr>
        <a:xfrm>
          <a:off x="19545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18" name="楕円 717">
          <a:extLst>
            <a:ext uri="{FF2B5EF4-FFF2-40B4-BE49-F238E27FC236}">
              <a16:creationId xmlns:a16="http://schemas.microsoft.com/office/drawing/2014/main" id="{3400AE90-1CB8-4991-BA8C-548D9AEC6A17}"/>
            </a:ext>
          </a:extLst>
        </xdr:cNvPr>
        <xdr:cNvSpPr/>
      </xdr:nvSpPr>
      <xdr:spPr>
        <a:xfrm>
          <a:off x="18605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114300</xdr:rowOff>
    </xdr:to>
    <xdr:cxnSp macro="">
      <xdr:nvCxnSpPr>
        <xdr:cNvPr id="719" name="直線コネクタ 718">
          <a:extLst>
            <a:ext uri="{FF2B5EF4-FFF2-40B4-BE49-F238E27FC236}">
              <a16:creationId xmlns:a16="http://schemas.microsoft.com/office/drawing/2014/main" id="{BC601E3C-FC51-41FF-96C3-CA98FF79C465}"/>
            </a:ext>
          </a:extLst>
        </xdr:cNvPr>
        <xdr:cNvCxnSpPr/>
      </xdr:nvCxnSpPr>
      <xdr:spPr>
        <a:xfrm>
          <a:off x="18656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0" name="n_1aveValue【保健センター・保健所】&#10;一人当たり面積">
          <a:extLst>
            <a:ext uri="{FF2B5EF4-FFF2-40B4-BE49-F238E27FC236}">
              <a16:creationId xmlns:a16="http://schemas.microsoft.com/office/drawing/2014/main" id="{8537831C-D15C-41E0-A472-44A68571EC1A}"/>
            </a:ext>
          </a:extLst>
        </xdr:cNvPr>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1" name="n_2aveValue【保健センター・保健所】&#10;一人当たり面積">
          <a:extLst>
            <a:ext uri="{FF2B5EF4-FFF2-40B4-BE49-F238E27FC236}">
              <a16:creationId xmlns:a16="http://schemas.microsoft.com/office/drawing/2014/main" id="{9B1E772E-66F8-463A-B7E8-1355DCF45B26}"/>
            </a:ext>
          </a:extLst>
        </xdr:cNvPr>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2" name="n_3aveValue【保健センター・保健所】&#10;一人当たり面積">
          <a:extLst>
            <a:ext uri="{FF2B5EF4-FFF2-40B4-BE49-F238E27FC236}">
              <a16:creationId xmlns:a16="http://schemas.microsoft.com/office/drawing/2014/main" id="{0F405260-013B-447D-8014-DE06C727AF52}"/>
            </a:ext>
          </a:extLst>
        </xdr:cNvPr>
        <xdr:cNvSpPr txBox="1"/>
      </xdr:nvSpPr>
      <xdr:spPr>
        <a:xfrm>
          <a:off x="19310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723" name="n_4aveValue【保健センター・保健所】&#10;一人当たり面積">
          <a:extLst>
            <a:ext uri="{FF2B5EF4-FFF2-40B4-BE49-F238E27FC236}">
              <a16:creationId xmlns:a16="http://schemas.microsoft.com/office/drawing/2014/main" id="{78480CCA-8FFB-4EE0-A381-3EE89078EAD5}"/>
            </a:ext>
          </a:extLst>
        </xdr:cNvPr>
        <xdr:cNvSpPr txBox="1"/>
      </xdr:nvSpPr>
      <xdr:spPr>
        <a:xfrm>
          <a:off x="18421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724" name="n_1mainValue【保健センター・保健所】&#10;一人当たり面積">
          <a:extLst>
            <a:ext uri="{FF2B5EF4-FFF2-40B4-BE49-F238E27FC236}">
              <a16:creationId xmlns:a16="http://schemas.microsoft.com/office/drawing/2014/main" id="{4CD569CF-A4CA-4A18-84A5-C28CB7D9F2DD}"/>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25" name="n_2mainValue【保健センター・保健所】&#10;一人当たり面積">
          <a:extLst>
            <a:ext uri="{FF2B5EF4-FFF2-40B4-BE49-F238E27FC236}">
              <a16:creationId xmlns:a16="http://schemas.microsoft.com/office/drawing/2014/main" id="{B7160BF3-7329-4247-9BD0-AD7DB19CBB3F}"/>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6" name="n_3mainValue【保健センター・保健所】&#10;一人当たり面積">
          <a:extLst>
            <a:ext uri="{FF2B5EF4-FFF2-40B4-BE49-F238E27FC236}">
              <a16:creationId xmlns:a16="http://schemas.microsoft.com/office/drawing/2014/main" id="{AD1E23B3-5E2D-4F24-BED4-D6301E1C0A74}"/>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27" name="n_4mainValue【保健センター・保健所】&#10;一人当たり面積">
          <a:extLst>
            <a:ext uri="{FF2B5EF4-FFF2-40B4-BE49-F238E27FC236}">
              <a16:creationId xmlns:a16="http://schemas.microsoft.com/office/drawing/2014/main" id="{F4DF471D-8AF7-4B4A-B838-0FAA0B7FDEFA}"/>
            </a:ext>
          </a:extLst>
        </xdr:cNvPr>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3E109B3F-9D2A-477D-9248-5149DA0C262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D01B7FCB-6239-4DB9-AFB4-96BDB3DD44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51D52B1B-B08C-466F-942A-A3539D3FA6A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94F81FD4-6AEF-479D-9240-612E08CEBB7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CCC80159-A63D-4771-8AA9-F3C5D33334E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F1ACCE2A-E95E-4A9D-8E4C-BD3F834050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F804F485-16E3-4C3F-81A3-6D76AA9E374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39901A09-0E07-4C58-810E-2E03EDB5B8E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3918441E-55D2-479F-A4D6-17E7BB76444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EFE5B9A6-3E36-4EC7-9E7D-8BA81EA91AC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0715FE6F-4F86-4E3C-A060-BDB398BB4CA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E2926F10-831D-461C-ADD6-0A59C0CCB24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a:extLst>
            <a:ext uri="{FF2B5EF4-FFF2-40B4-BE49-F238E27FC236}">
              <a16:creationId xmlns:a16="http://schemas.microsoft.com/office/drawing/2014/main" id="{8E06441C-9AFE-4D7A-AB66-177962E190BA}"/>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E5F2CA2E-2AA3-46EE-90A3-2D4EA71D44A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1A057228-36D9-4667-A09E-A502DA17746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D7BEB79-B31A-4CEB-8861-E963B0F45D6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2DC93D63-7A00-4F9F-B70D-927608AEABB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416E2CE6-4760-47A3-B0E9-E04DBB5F67B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DD60E586-0D57-441C-8C1D-6BA35C316E6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AC6D2220-9291-44C5-81F0-E8B1CD9DDCC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EEB9E2A4-A40F-4D25-AFFE-381775CF227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9F74F604-9089-4E78-B570-37BC2C4DE43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E1C6C75F-2341-4FA1-BA6E-E7AEF045424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326DA6B2-B002-43C6-8BFB-218390743C7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2" name="直線コネクタ 751">
          <a:extLst>
            <a:ext uri="{FF2B5EF4-FFF2-40B4-BE49-F238E27FC236}">
              <a16:creationId xmlns:a16="http://schemas.microsoft.com/office/drawing/2014/main" id="{E3858935-9F21-4147-B6E7-0F3F0A21834C}"/>
            </a:ext>
          </a:extLst>
        </xdr:cNvPr>
        <xdr:cNvCxnSpPr/>
      </xdr:nvCxnSpPr>
      <xdr:spPr>
        <a:xfrm flipV="1">
          <a:off x="16318864" y="135521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B189567E-0ECB-4B75-8D58-BC43B7B6AE1C}"/>
            </a:ext>
          </a:extLst>
        </xdr:cNvPr>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4" name="直線コネクタ 753">
          <a:extLst>
            <a:ext uri="{FF2B5EF4-FFF2-40B4-BE49-F238E27FC236}">
              <a16:creationId xmlns:a16="http://schemas.microsoft.com/office/drawing/2014/main" id="{3A62736A-65D2-4238-A735-BCA826E84167}"/>
            </a:ext>
          </a:extLst>
        </xdr:cNvPr>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8823A8D-6E58-45A1-AE6B-0BCDBFF97F5F}"/>
            </a:ext>
          </a:extLst>
        </xdr:cNvPr>
        <xdr:cNvSpPr txBox="1"/>
      </xdr:nvSpPr>
      <xdr:spPr>
        <a:xfrm>
          <a:off x="16357600"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6" name="直線コネクタ 755">
          <a:extLst>
            <a:ext uri="{FF2B5EF4-FFF2-40B4-BE49-F238E27FC236}">
              <a16:creationId xmlns:a16="http://schemas.microsoft.com/office/drawing/2014/main" id="{A6AEC65D-B609-46E3-8A57-95B413D2D40D}"/>
            </a:ext>
          </a:extLst>
        </xdr:cNvPr>
        <xdr:cNvCxnSpPr/>
      </xdr:nvCxnSpPr>
      <xdr:spPr>
        <a:xfrm>
          <a:off x="16230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9DDDE8E3-0BCD-4A68-A277-F93CA4D7520C}"/>
            </a:ext>
          </a:extLst>
        </xdr:cNvPr>
        <xdr:cNvSpPr txBox="1"/>
      </xdr:nvSpPr>
      <xdr:spPr>
        <a:xfrm>
          <a:off x="16357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58" name="フローチャート: 判断 757">
          <a:extLst>
            <a:ext uri="{FF2B5EF4-FFF2-40B4-BE49-F238E27FC236}">
              <a16:creationId xmlns:a16="http://schemas.microsoft.com/office/drawing/2014/main" id="{BAA1AB39-F119-44CD-BC92-F8C7A0E7D0FA}"/>
            </a:ext>
          </a:extLst>
        </xdr:cNvPr>
        <xdr:cNvSpPr/>
      </xdr:nvSpPr>
      <xdr:spPr>
        <a:xfrm>
          <a:off x="16268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59" name="フローチャート: 判断 758">
          <a:extLst>
            <a:ext uri="{FF2B5EF4-FFF2-40B4-BE49-F238E27FC236}">
              <a16:creationId xmlns:a16="http://schemas.microsoft.com/office/drawing/2014/main" id="{541318D8-8E30-41BB-8644-070B0CA11F41}"/>
            </a:ext>
          </a:extLst>
        </xdr:cNvPr>
        <xdr:cNvSpPr/>
      </xdr:nvSpPr>
      <xdr:spPr>
        <a:xfrm>
          <a:off x="15430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0" name="フローチャート: 判断 759">
          <a:extLst>
            <a:ext uri="{FF2B5EF4-FFF2-40B4-BE49-F238E27FC236}">
              <a16:creationId xmlns:a16="http://schemas.microsoft.com/office/drawing/2014/main" id="{D234AB29-F662-40CD-B18A-B3BFDC43700C}"/>
            </a:ext>
          </a:extLst>
        </xdr:cNvPr>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1" name="フローチャート: 判断 760">
          <a:extLst>
            <a:ext uri="{FF2B5EF4-FFF2-40B4-BE49-F238E27FC236}">
              <a16:creationId xmlns:a16="http://schemas.microsoft.com/office/drawing/2014/main" id="{B507C24D-DE7B-4C72-928B-862D26809836}"/>
            </a:ext>
          </a:extLst>
        </xdr:cNvPr>
        <xdr:cNvSpPr/>
      </xdr:nvSpPr>
      <xdr:spPr>
        <a:xfrm>
          <a:off x="13652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2" name="フローチャート: 判断 761">
          <a:extLst>
            <a:ext uri="{FF2B5EF4-FFF2-40B4-BE49-F238E27FC236}">
              <a16:creationId xmlns:a16="http://schemas.microsoft.com/office/drawing/2014/main" id="{EA225900-4A23-474B-BFDC-87402A5B302A}"/>
            </a:ext>
          </a:extLst>
        </xdr:cNvPr>
        <xdr:cNvSpPr/>
      </xdr:nvSpPr>
      <xdr:spPr>
        <a:xfrm>
          <a:off x="1276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7E4EAD5-4156-48E6-92F7-0F8F29862F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2D21896-C7FB-46EA-A1B5-1AFA3999582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ABB3136-F32D-4CE9-9ADD-D0309F52BBF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EADE1FA3-32B7-4DE6-9323-D19FABE385C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89DC0948-B493-4090-8FA0-E81970DD0B1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768" name="楕円 767">
          <a:extLst>
            <a:ext uri="{FF2B5EF4-FFF2-40B4-BE49-F238E27FC236}">
              <a16:creationId xmlns:a16="http://schemas.microsoft.com/office/drawing/2014/main" id="{892DA836-1471-4B32-8B1E-0B4409FDF9EC}"/>
            </a:ext>
          </a:extLst>
        </xdr:cNvPr>
        <xdr:cNvSpPr/>
      </xdr:nvSpPr>
      <xdr:spPr>
        <a:xfrm>
          <a:off x="16268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170197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5366199D-6F73-4D1D-825D-88F5CB4020B9}"/>
            </a:ext>
          </a:extLst>
        </xdr:cNvPr>
        <xdr:cNvSpPr txBox="1"/>
      </xdr:nvSpPr>
      <xdr:spPr>
        <a:xfrm>
          <a:off x="16357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154939</xdr:rowOff>
    </xdr:from>
    <xdr:to>
      <xdr:col>81</xdr:col>
      <xdr:colOff>101600</xdr:colOff>
      <xdr:row>81</xdr:row>
      <xdr:rowOff>85089</xdr:rowOff>
    </xdr:to>
    <xdr:sp macro="" textlink="">
      <xdr:nvSpPr>
        <xdr:cNvPr id="770" name="楕円 769">
          <a:extLst>
            <a:ext uri="{FF2B5EF4-FFF2-40B4-BE49-F238E27FC236}">
              <a16:creationId xmlns:a16="http://schemas.microsoft.com/office/drawing/2014/main" id="{4CFE4D59-6EFA-4571-961B-CF9E9B94B8EE}"/>
            </a:ext>
          </a:extLst>
        </xdr:cNvPr>
        <xdr:cNvSpPr/>
      </xdr:nvSpPr>
      <xdr:spPr>
        <a:xfrm>
          <a:off x="15430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34289</xdr:rowOff>
    </xdr:to>
    <xdr:cxnSp macro="">
      <xdr:nvCxnSpPr>
        <xdr:cNvPr id="771" name="直線コネクタ 770">
          <a:extLst>
            <a:ext uri="{FF2B5EF4-FFF2-40B4-BE49-F238E27FC236}">
              <a16:creationId xmlns:a16="http://schemas.microsoft.com/office/drawing/2014/main" id="{4B4B9839-E95F-481A-B027-17755C2016E2}"/>
            </a:ext>
          </a:extLst>
        </xdr:cNvPr>
        <xdr:cNvCxnSpPr/>
      </xdr:nvCxnSpPr>
      <xdr:spPr>
        <a:xfrm flipV="1">
          <a:off x="15481300" y="139141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78739</xdr:rowOff>
    </xdr:from>
    <xdr:to>
      <xdr:col>76</xdr:col>
      <xdr:colOff>165100</xdr:colOff>
      <xdr:row>81</xdr:row>
      <xdr:rowOff>8889</xdr:rowOff>
    </xdr:to>
    <xdr:sp macro="" textlink="">
      <xdr:nvSpPr>
        <xdr:cNvPr id="772" name="楕円 771">
          <a:extLst>
            <a:ext uri="{FF2B5EF4-FFF2-40B4-BE49-F238E27FC236}">
              <a16:creationId xmlns:a16="http://schemas.microsoft.com/office/drawing/2014/main" id="{16379E20-224D-4B49-8761-447428817A99}"/>
            </a:ext>
          </a:extLst>
        </xdr:cNvPr>
        <xdr:cNvSpPr/>
      </xdr:nvSpPr>
      <xdr:spPr>
        <a:xfrm>
          <a:off x="14541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129539</xdr:rowOff>
    </xdr:from>
    <xdr:to>
      <xdr:col>81</xdr:col>
      <xdr:colOff>50800</xdr:colOff>
      <xdr:row>81</xdr:row>
      <xdr:rowOff>34289</xdr:rowOff>
    </xdr:to>
    <xdr:cxnSp macro="">
      <xdr:nvCxnSpPr>
        <xdr:cNvPr id="773" name="直線コネクタ 772">
          <a:extLst>
            <a:ext uri="{FF2B5EF4-FFF2-40B4-BE49-F238E27FC236}">
              <a16:creationId xmlns:a16="http://schemas.microsoft.com/office/drawing/2014/main" id="{F73B3A34-DAA0-42EF-B6E3-61AEAA896AFA}"/>
            </a:ext>
          </a:extLst>
        </xdr:cNvPr>
        <xdr:cNvCxnSpPr/>
      </xdr:nvCxnSpPr>
      <xdr:spPr>
        <a:xfrm>
          <a:off x="14592300" y="13845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2539</xdr:rowOff>
    </xdr:from>
    <xdr:to>
      <xdr:col>72</xdr:col>
      <xdr:colOff>38100</xdr:colOff>
      <xdr:row>80</xdr:row>
      <xdr:rowOff>104139</xdr:rowOff>
    </xdr:to>
    <xdr:sp macro="" textlink="">
      <xdr:nvSpPr>
        <xdr:cNvPr id="774" name="楕円 773">
          <a:extLst>
            <a:ext uri="{FF2B5EF4-FFF2-40B4-BE49-F238E27FC236}">
              <a16:creationId xmlns:a16="http://schemas.microsoft.com/office/drawing/2014/main" id="{0D9022A7-B50D-4E10-9A3F-7405B2A47E80}"/>
            </a:ext>
          </a:extLst>
        </xdr:cNvPr>
        <xdr:cNvSpPr/>
      </xdr:nvSpPr>
      <xdr:spPr>
        <a:xfrm>
          <a:off x="13652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53339</xdr:rowOff>
    </xdr:from>
    <xdr:to>
      <xdr:col>76</xdr:col>
      <xdr:colOff>114300</xdr:colOff>
      <xdr:row>80</xdr:row>
      <xdr:rowOff>129539</xdr:rowOff>
    </xdr:to>
    <xdr:cxnSp macro="">
      <xdr:nvCxnSpPr>
        <xdr:cNvPr id="775" name="直線コネクタ 774">
          <a:extLst>
            <a:ext uri="{FF2B5EF4-FFF2-40B4-BE49-F238E27FC236}">
              <a16:creationId xmlns:a16="http://schemas.microsoft.com/office/drawing/2014/main" id="{02E4E820-D3BB-478F-9686-7C14D2340C7D}"/>
            </a:ext>
          </a:extLst>
        </xdr:cNvPr>
        <xdr:cNvCxnSpPr/>
      </xdr:nvCxnSpPr>
      <xdr:spPr>
        <a:xfrm>
          <a:off x="13703300" y="13769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33020</xdr:rowOff>
    </xdr:from>
    <xdr:to>
      <xdr:col>67</xdr:col>
      <xdr:colOff>101600</xdr:colOff>
      <xdr:row>79</xdr:row>
      <xdr:rowOff>134620</xdr:rowOff>
    </xdr:to>
    <xdr:sp macro="" textlink="">
      <xdr:nvSpPr>
        <xdr:cNvPr id="776" name="楕円 775">
          <a:extLst>
            <a:ext uri="{FF2B5EF4-FFF2-40B4-BE49-F238E27FC236}">
              <a16:creationId xmlns:a16="http://schemas.microsoft.com/office/drawing/2014/main" id="{E96DE708-18E7-486F-A49B-05EB723D888B}"/>
            </a:ext>
          </a:extLst>
        </xdr:cNvPr>
        <xdr:cNvSpPr/>
      </xdr:nvSpPr>
      <xdr:spPr>
        <a:xfrm>
          <a:off x="12763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83820</xdr:rowOff>
    </xdr:from>
    <xdr:to>
      <xdr:col>71</xdr:col>
      <xdr:colOff>177800</xdr:colOff>
      <xdr:row>80</xdr:row>
      <xdr:rowOff>53339</xdr:rowOff>
    </xdr:to>
    <xdr:cxnSp macro="">
      <xdr:nvCxnSpPr>
        <xdr:cNvPr id="777" name="直線コネクタ 776">
          <a:extLst>
            <a:ext uri="{FF2B5EF4-FFF2-40B4-BE49-F238E27FC236}">
              <a16:creationId xmlns:a16="http://schemas.microsoft.com/office/drawing/2014/main" id="{FF3DA375-AF8B-4E19-9609-9BB811906B55}"/>
            </a:ext>
          </a:extLst>
        </xdr:cNvPr>
        <xdr:cNvCxnSpPr/>
      </xdr:nvCxnSpPr>
      <xdr:spPr>
        <a:xfrm>
          <a:off x="12814300" y="136283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167657</xdr:rowOff>
    </xdr:from>
    <xdr:ext cx="405111" cy="259045"/>
    <xdr:sp macro="" textlink="">
      <xdr:nvSpPr>
        <xdr:cNvPr id="778" name="n_1aveValue【消防施設】&#10;有形固定資産減価償却率">
          <a:extLst>
            <a:ext uri="{FF2B5EF4-FFF2-40B4-BE49-F238E27FC236}">
              <a16:creationId xmlns:a16="http://schemas.microsoft.com/office/drawing/2014/main" id="{5FA99828-16A7-45C4-8FB4-EB50001A98BE}"/>
            </a:ext>
          </a:extLst>
        </xdr:cNvPr>
        <xdr:cNvSpPr txBox="1"/>
      </xdr:nvSpPr>
      <xdr:spPr>
        <a:xfrm>
          <a:off x="15266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79" name="n_2aveValue【消防施設】&#10;有形固定資産減価償却率">
          <a:extLst>
            <a:ext uri="{FF2B5EF4-FFF2-40B4-BE49-F238E27FC236}">
              <a16:creationId xmlns:a16="http://schemas.microsoft.com/office/drawing/2014/main" id="{6F6150A4-1FB6-43D3-BEE1-1704B0DB5E30}"/>
            </a:ext>
          </a:extLst>
        </xdr:cNvPr>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80" name="n_3aveValue【消防施設】&#10;有形固定資産減価償却率">
          <a:extLst>
            <a:ext uri="{FF2B5EF4-FFF2-40B4-BE49-F238E27FC236}">
              <a16:creationId xmlns:a16="http://schemas.microsoft.com/office/drawing/2014/main" id="{136DE89F-7A8A-4245-A2E8-56A078CF895D}"/>
            </a:ext>
          </a:extLst>
        </xdr:cNvPr>
        <xdr:cNvSpPr txBox="1"/>
      </xdr:nvSpPr>
      <xdr:spPr>
        <a:xfrm>
          <a:off x="13500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781" name="n_4aveValue【消防施設】&#10;有形固定資産減価償却率">
          <a:extLst>
            <a:ext uri="{FF2B5EF4-FFF2-40B4-BE49-F238E27FC236}">
              <a16:creationId xmlns:a16="http://schemas.microsoft.com/office/drawing/2014/main" id="{1B8C8059-67CA-4C6C-9682-E9319F7DE72B}"/>
            </a:ext>
          </a:extLst>
        </xdr:cNvPr>
        <xdr:cNvSpPr txBox="1"/>
      </xdr:nvSpPr>
      <xdr:spPr>
        <a:xfrm>
          <a:off x="12611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101616</xdr:rowOff>
    </xdr:from>
    <xdr:ext cx="405111" cy="259045"/>
    <xdr:sp macro="" textlink="">
      <xdr:nvSpPr>
        <xdr:cNvPr id="782" name="n_1mainValue【消防施設】&#10;有形固定資産減価償却率">
          <a:extLst>
            <a:ext uri="{FF2B5EF4-FFF2-40B4-BE49-F238E27FC236}">
              <a16:creationId xmlns:a16="http://schemas.microsoft.com/office/drawing/2014/main" id="{EE20FB18-0D3E-4D68-8AD3-E426FBE3C39B}"/>
            </a:ext>
          </a:extLst>
        </xdr:cNvPr>
        <xdr:cNvSpPr txBox="1"/>
      </xdr:nvSpPr>
      <xdr:spPr>
        <a:xfrm>
          <a:off x="152660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783" name="n_2mainValue【消防施設】&#10;有形固定資産減価償却率">
          <a:extLst>
            <a:ext uri="{FF2B5EF4-FFF2-40B4-BE49-F238E27FC236}">
              <a16:creationId xmlns:a16="http://schemas.microsoft.com/office/drawing/2014/main" id="{E63E00E1-EA4F-4642-B3D3-D556D0AB1E81}"/>
            </a:ext>
          </a:extLst>
        </xdr:cNvPr>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120666</xdr:rowOff>
    </xdr:from>
    <xdr:ext cx="405111" cy="259045"/>
    <xdr:sp macro="" textlink="">
      <xdr:nvSpPr>
        <xdr:cNvPr id="784" name="n_3mainValue【消防施設】&#10;有形固定資産減価償却率">
          <a:extLst>
            <a:ext uri="{FF2B5EF4-FFF2-40B4-BE49-F238E27FC236}">
              <a16:creationId xmlns:a16="http://schemas.microsoft.com/office/drawing/2014/main" id="{93F8F920-F6D7-4A20-B17B-C2ECE7C19B6E}"/>
            </a:ext>
          </a:extLst>
        </xdr:cNvPr>
        <xdr:cNvSpPr txBox="1"/>
      </xdr:nvSpPr>
      <xdr:spPr>
        <a:xfrm>
          <a:off x="13500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151147</xdr:rowOff>
    </xdr:from>
    <xdr:ext cx="405111" cy="259045"/>
    <xdr:sp macro="" textlink="">
      <xdr:nvSpPr>
        <xdr:cNvPr id="785" name="n_4mainValue【消防施設】&#10;有形固定資産減価償却率">
          <a:extLst>
            <a:ext uri="{FF2B5EF4-FFF2-40B4-BE49-F238E27FC236}">
              <a16:creationId xmlns:a16="http://schemas.microsoft.com/office/drawing/2014/main" id="{950B4B09-D50A-48F0-ABE9-6E85B4235D7B}"/>
            </a:ext>
          </a:extLst>
        </xdr:cNvPr>
        <xdr:cNvSpPr txBox="1"/>
      </xdr:nvSpPr>
      <xdr:spPr>
        <a:xfrm>
          <a:off x="12611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860799EC-7441-43C8-9AC1-C27F2813C6E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60663940-50B9-4F41-805B-C0C5E27BB7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E102BA6-4D4D-4951-ACDE-0F9CD62721E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CE163FCF-1A1F-4D3F-A81A-5067E2909C4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EFDFADF0-881A-4959-A986-5B4B469D19B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936DBAD6-22C9-4C3B-A126-E8DDE8FD2E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F061BFE9-0F40-4310-8AB7-180F693CB5A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548D042-A3DC-412E-B586-EBCA01FF9A7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D94E9A2A-C7F1-475D-B413-EB0076B798A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67529AD7-28BA-47AF-982B-84D8D2F42D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C14897EB-33DA-4E91-94CF-8518DD7995FE}"/>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4643EFD1-FBC2-455E-B935-625FE42EBC1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E1DDD344-598B-4E12-AE65-5B811A4431E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1B9C996D-C4A9-4808-AC33-6455F2EC91E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697B1040-FCE2-4E53-9352-2AE018412C6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8F1B6B3B-1D99-4B0D-A983-E13C5881A07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291E6931-DE96-46E6-86CE-7A883B66BDA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667CC6BE-2A02-4C29-B134-DBE71890EEF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EC98CB5F-9272-4301-B3C6-F6EC29AC238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A294FBED-45CB-48F4-A3AC-3A49AFCBB81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05DCD21F-7C1F-4C43-8B96-6078CD2035C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705DFBB7-178C-4B8B-83FE-91872B645D7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8BECBE83-1587-4E8C-B301-F93776CF263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3C200EEC-F502-49F8-B9C1-6BEB32040D6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27BD56C4-2D6B-4E02-A926-4F55A2A4639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40990C0F-C895-4DC1-A9DE-3F7BE498D9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2" name="直線コネクタ 811">
          <a:extLst>
            <a:ext uri="{FF2B5EF4-FFF2-40B4-BE49-F238E27FC236}">
              <a16:creationId xmlns:a16="http://schemas.microsoft.com/office/drawing/2014/main" id="{8DC485FA-B992-49F2-AEA8-486B31C302C9}"/>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3" name="【消防施設】&#10;一人当たり面積最小値テキスト">
          <a:extLst>
            <a:ext uri="{FF2B5EF4-FFF2-40B4-BE49-F238E27FC236}">
              <a16:creationId xmlns:a16="http://schemas.microsoft.com/office/drawing/2014/main" id="{39AA6B8A-5896-4599-BFA6-4FD929548775}"/>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4" name="直線コネクタ 813">
          <a:extLst>
            <a:ext uri="{FF2B5EF4-FFF2-40B4-BE49-F238E27FC236}">
              <a16:creationId xmlns:a16="http://schemas.microsoft.com/office/drawing/2014/main" id="{929A3112-0EBC-4639-8234-C5157056B43A}"/>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5" name="【消防施設】&#10;一人当たり面積最大値テキスト">
          <a:extLst>
            <a:ext uri="{FF2B5EF4-FFF2-40B4-BE49-F238E27FC236}">
              <a16:creationId xmlns:a16="http://schemas.microsoft.com/office/drawing/2014/main" id="{0253EED2-1E8A-4F94-8DB8-573CD3032175}"/>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6" name="直線コネクタ 815">
          <a:extLst>
            <a:ext uri="{FF2B5EF4-FFF2-40B4-BE49-F238E27FC236}">
              <a16:creationId xmlns:a16="http://schemas.microsoft.com/office/drawing/2014/main" id="{1E25FD8F-7B9C-42D7-875D-1E7EA53CD49A}"/>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17" name="【消防施設】&#10;一人当たり面積平均値テキスト">
          <a:extLst>
            <a:ext uri="{FF2B5EF4-FFF2-40B4-BE49-F238E27FC236}">
              <a16:creationId xmlns:a16="http://schemas.microsoft.com/office/drawing/2014/main" id="{8BFB01FB-3656-43F5-9AB7-EA6C4DCC205B}"/>
            </a:ext>
          </a:extLst>
        </xdr:cNvPr>
        <xdr:cNvSpPr txBox="1"/>
      </xdr:nvSpPr>
      <xdr:spPr>
        <a:xfrm>
          <a:off x="221996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8" name="フローチャート: 判断 817">
          <a:extLst>
            <a:ext uri="{FF2B5EF4-FFF2-40B4-BE49-F238E27FC236}">
              <a16:creationId xmlns:a16="http://schemas.microsoft.com/office/drawing/2014/main" id="{946A4C5D-887D-4A7E-87B1-0EFF81A2A71E}"/>
            </a:ext>
          </a:extLst>
        </xdr:cNvPr>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a:extLst>
            <a:ext uri="{FF2B5EF4-FFF2-40B4-BE49-F238E27FC236}">
              <a16:creationId xmlns:a16="http://schemas.microsoft.com/office/drawing/2014/main" id="{5F338F4C-F6DC-4688-ACF5-D91BBB2030F4}"/>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id="{7C091029-EB29-4499-8073-3A0F37BE4E44}"/>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1" name="フローチャート: 判断 820">
          <a:extLst>
            <a:ext uri="{FF2B5EF4-FFF2-40B4-BE49-F238E27FC236}">
              <a16:creationId xmlns:a16="http://schemas.microsoft.com/office/drawing/2014/main" id="{AAAE8BA9-FDE5-4B8F-A632-05D6E7CE78F9}"/>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2" name="フローチャート: 判断 821">
          <a:extLst>
            <a:ext uri="{FF2B5EF4-FFF2-40B4-BE49-F238E27FC236}">
              <a16:creationId xmlns:a16="http://schemas.microsoft.com/office/drawing/2014/main" id="{091C73F6-9053-424E-9A72-49E6C488B4D9}"/>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817284F8-D357-4A95-9D85-ADFE299C6D8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8BEDCA57-0576-4884-80BA-CB1BF2A6A2C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5AD4EBF-DD26-415D-8BF8-6FB68B34D9C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527C6FE4-99F3-4188-9B8A-3B286B3D882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BE00B542-DDE6-4F3A-B4AC-3F5F11C4A8E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28121</xdr:rowOff>
    </xdr:from>
    <xdr:to>
      <xdr:col>116</xdr:col>
      <xdr:colOff>114300</xdr:colOff>
      <xdr:row>81</xdr:row>
      <xdr:rowOff>129721</xdr:rowOff>
    </xdr:to>
    <xdr:sp macro="" textlink="">
      <xdr:nvSpPr>
        <xdr:cNvPr id="828" name="楕円 827">
          <a:extLst>
            <a:ext uri="{FF2B5EF4-FFF2-40B4-BE49-F238E27FC236}">
              <a16:creationId xmlns:a16="http://schemas.microsoft.com/office/drawing/2014/main" id="{8207B075-6BC9-4AE7-832A-43158037A18A}"/>
            </a:ext>
          </a:extLst>
        </xdr:cNvPr>
        <xdr:cNvSpPr/>
      </xdr:nvSpPr>
      <xdr:spPr>
        <a:xfrm>
          <a:off x="22110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50998</xdr:rowOff>
    </xdr:from>
    <xdr:ext cx="469744" cy="259045"/>
    <xdr:sp macro="" textlink="">
      <xdr:nvSpPr>
        <xdr:cNvPr id="829" name="【消防施設】&#10;一人当たり面積該当値テキスト">
          <a:extLst>
            <a:ext uri="{FF2B5EF4-FFF2-40B4-BE49-F238E27FC236}">
              <a16:creationId xmlns:a16="http://schemas.microsoft.com/office/drawing/2014/main" id="{1089771E-917F-4402-87A6-F4A8587A5301}"/>
            </a:ext>
          </a:extLst>
        </xdr:cNvPr>
        <xdr:cNvSpPr txBox="1"/>
      </xdr:nvSpPr>
      <xdr:spPr>
        <a:xfrm>
          <a:off x="22199600"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60779</xdr:rowOff>
    </xdr:from>
    <xdr:to>
      <xdr:col>112</xdr:col>
      <xdr:colOff>38100</xdr:colOff>
      <xdr:row>81</xdr:row>
      <xdr:rowOff>162379</xdr:rowOff>
    </xdr:to>
    <xdr:sp macro="" textlink="">
      <xdr:nvSpPr>
        <xdr:cNvPr id="830" name="楕円 829">
          <a:extLst>
            <a:ext uri="{FF2B5EF4-FFF2-40B4-BE49-F238E27FC236}">
              <a16:creationId xmlns:a16="http://schemas.microsoft.com/office/drawing/2014/main" id="{F9FDABB2-43D6-4423-A2C1-08ACA38ECF22}"/>
            </a:ext>
          </a:extLst>
        </xdr:cNvPr>
        <xdr:cNvSpPr/>
      </xdr:nvSpPr>
      <xdr:spPr>
        <a:xfrm>
          <a:off x="21272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78921</xdr:rowOff>
    </xdr:from>
    <xdr:to>
      <xdr:col>116</xdr:col>
      <xdr:colOff>63500</xdr:colOff>
      <xdr:row>81</xdr:row>
      <xdr:rowOff>111579</xdr:rowOff>
    </xdr:to>
    <xdr:cxnSp macro="">
      <xdr:nvCxnSpPr>
        <xdr:cNvPr id="831" name="直線コネクタ 830">
          <a:extLst>
            <a:ext uri="{FF2B5EF4-FFF2-40B4-BE49-F238E27FC236}">
              <a16:creationId xmlns:a16="http://schemas.microsoft.com/office/drawing/2014/main" id="{812EB477-FA94-40CA-AD86-7519EB1EFE62}"/>
            </a:ext>
          </a:extLst>
        </xdr:cNvPr>
        <xdr:cNvCxnSpPr/>
      </xdr:nvCxnSpPr>
      <xdr:spPr>
        <a:xfrm flipV="1">
          <a:off x="21323300" y="139663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60779</xdr:rowOff>
    </xdr:from>
    <xdr:to>
      <xdr:col>107</xdr:col>
      <xdr:colOff>101600</xdr:colOff>
      <xdr:row>81</xdr:row>
      <xdr:rowOff>162379</xdr:rowOff>
    </xdr:to>
    <xdr:sp macro="" textlink="">
      <xdr:nvSpPr>
        <xdr:cNvPr id="832" name="楕円 831">
          <a:extLst>
            <a:ext uri="{FF2B5EF4-FFF2-40B4-BE49-F238E27FC236}">
              <a16:creationId xmlns:a16="http://schemas.microsoft.com/office/drawing/2014/main" id="{687D8070-77EC-4663-98EF-AEF9E88A0275}"/>
            </a:ext>
          </a:extLst>
        </xdr:cNvPr>
        <xdr:cNvSpPr/>
      </xdr:nvSpPr>
      <xdr:spPr>
        <a:xfrm>
          <a:off x="20383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111579</xdr:rowOff>
    </xdr:from>
    <xdr:to>
      <xdr:col>111</xdr:col>
      <xdr:colOff>177800</xdr:colOff>
      <xdr:row>81</xdr:row>
      <xdr:rowOff>111579</xdr:rowOff>
    </xdr:to>
    <xdr:cxnSp macro="">
      <xdr:nvCxnSpPr>
        <xdr:cNvPr id="833" name="直線コネクタ 832">
          <a:extLst>
            <a:ext uri="{FF2B5EF4-FFF2-40B4-BE49-F238E27FC236}">
              <a16:creationId xmlns:a16="http://schemas.microsoft.com/office/drawing/2014/main" id="{126EC9B1-EFC3-4C66-A7F7-273FC160F3B8}"/>
            </a:ext>
          </a:extLst>
        </xdr:cNvPr>
        <xdr:cNvCxnSpPr/>
      </xdr:nvCxnSpPr>
      <xdr:spPr>
        <a:xfrm>
          <a:off x="20434300" y="13999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28121</xdr:rowOff>
    </xdr:from>
    <xdr:to>
      <xdr:col>102</xdr:col>
      <xdr:colOff>165100</xdr:colOff>
      <xdr:row>81</xdr:row>
      <xdr:rowOff>129721</xdr:rowOff>
    </xdr:to>
    <xdr:sp macro="" textlink="">
      <xdr:nvSpPr>
        <xdr:cNvPr id="834" name="楕円 833">
          <a:extLst>
            <a:ext uri="{FF2B5EF4-FFF2-40B4-BE49-F238E27FC236}">
              <a16:creationId xmlns:a16="http://schemas.microsoft.com/office/drawing/2014/main" id="{FC7DC5AA-05BD-44A8-8562-C3566325E0A5}"/>
            </a:ext>
          </a:extLst>
        </xdr:cNvPr>
        <xdr:cNvSpPr/>
      </xdr:nvSpPr>
      <xdr:spPr>
        <a:xfrm>
          <a:off x="19494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78921</xdr:rowOff>
    </xdr:from>
    <xdr:to>
      <xdr:col>107</xdr:col>
      <xdr:colOff>50800</xdr:colOff>
      <xdr:row>81</xdr:row>
      <xdr:rowOff>111579</xdr:rowOff>
    </xdr:to>
    <xdr:cxnSp macro="">
      <xdr:nvCxnSpPr>
        <xdr:cNvPr id="835" name="直線コネクタ 834">
          <a:extLst>
            <a:ext uri="{FF2B5EF4-FFF2-40B4-BE49-F238E27FC236}">
              <a16:creationId xmlns:a16="http://schemas.microsoft.com/office/drawing/2014/main" id="{292EFCD3-54BA-4D7D-9369-7C958F5B5D21}"/>
            </a:ext>
          </a:extLst>
        </xdr:cNvPr>
        <xdr:cNvCxnSpPr/>
      </xdr:nvCxnSpPr>
      <xdr:spPr>
        <a:xfrm>
          <a:off x="19545300" y="1396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28121</xdr:rowOff>
    </xdr:from>
    <xdr:to>
      <xdr:col>98</xdr:col>
      <xdr:colOff>38100</xdr:colOff>
      <xdr:row>81</xdr:row>
      <xdr:rowOff>129721</xdr:rowOff>
    </xdr:to>
    <xdr:sp macro="" textlink="">
      <xdr:nvSpPr>
        <xdr:cNvPr id="836" name="楕円 835">
          <a:extLst>
            <a:ext uri="{FF2B5EF4-FFF2-40B4-BE49-F238E27FC236}">
              <a16:creationId xmlns:a16="http://schemas.microsoft.com/office/drawing/2014/main" id="{6D1E8D28-7C48-4E52-94F3-E259474EBDA1}"/>
            </a:ext>
          </a:extLst>
        </xdr:cNvPr>
        <xdr:cNvSpPr/>
      </xdr:nvSpPr>
      <xdr:spPr>
        <a:xfrm>
          <a:off x="18605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78921</xdr:rowOff>
    </xdr:from>
    <xdr:to>
      <xdr:col>102</xdr:col>
      <xdr:colOff>114300</xdr:colOff>
      <xdr:row>81</xdr:row>
      <xdr:rowOff>78921</xdr:rowOff>
    </xdr:to>
    <xdr:cxnSp macro="">
      <xdr:nvCxnSpPr>
        <xdr:cNvPr id="837" name="直線コネクタ 836">
          <a:extLst>
            <a:ext uri="{FF2B5EF4-FFF2-40B4-BE49-F238E27FC236}">
              <a16:creationId xmlns:a16="http://schemas.microsoft.com/office/drawing/2014/main" id="{407D7E60-6BA1-4979-A51E-604668A3D3CE}"/>
            </a:ext>
          </a:extLst>
        </xdr:cNvPr>
        <xdr:cNvCxnSpPr/>
      </xdr:nvCxnSpPr>
      <xdr:spPr>
        <a:xfrm>
          <a:off x="18656300" y="13966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38" name="n_1aveValue【消防施設】&#10;一人当たり面積">
          <a:extLst>
            <a:ext uri="{FF2B5EF4-FFF2-40B4-BE49-F238E27FC236}">
              <a16:creationId xmlns:a16="http://schemas.microsoft.com/office/drawing/2014/main" id="{8D6558C4-91CE-4475-A9CA-35BCA4971BC7}"/>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39" name="n_2aveValue【消防施設】&#10;一人当たり面積">
          <a:extLst>
            <a:ext uri="{FF2B5EF4-FFF2-40B4-BE49-F238E27FC236}">
              <a16:creationId xmlns:a16="http://schemas.microsoft.com/office/drawing/2014/main" id="{D4B3CC9B-9F4A-4261-BA7D-A73A9A8FDA6E}"/>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40" name="n_3aveValue【消防施設】&#10;一人当たり面積">
          <a:extLst>
            <a:ext uri="{FF2B5EF4-FFF2-40B4-BE49-F238E27FC236}">
              <a16:creationId xmlns:a16="http://schemas.microsoft.com/office/drawing/2014/main" id="{351148B5-7604-4733-B06D-EDB5D844F971}"/>
            </a:ext>
          </a:extLst>
        </xdr:cNvPr>
        <xdr:cNvSpPr txBox="1"/>
      </xdr:nvSpPr>
      <xdr:spPr>
        <a:xfrm>
          <a:off x="19310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1" name="n_4aveValue【消防施設】&#10;一人当たり面積">
          <a:extLst>
            <a:ext uri="{FF2B5EF4-FFF2-40B4-BE49-F238E27FC236}">
              <a16:creationId xmlns:a16="http://schemas.microsoft.com/office/drawing/2014/main" id="{C2C0D2C4-BE38-4830-9AD6-1940CC208389}"/>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7456</xdr:rowOff>
    </xdr:from>
    <xdr:ext cx="469744" cy="259045"/>
    <xdr:sp macro="" textlink="">
      <xdr:nvSpPr>
        <xdr:cNvPr id="842" name="n_1mainValue【消防施設】&#10;一人当たり面積">
          <a:extLst>
            <a:ext uri="{FF2B5EF4-FFF2-40B4-BE49-F238E27FC236}">
              <a16:creationId xmlns:a16="http://schemas.microsoft.com/office/drawing/2014/main" id="{784BCAF9-6684-4A6E-A8BF-9A8370931566}"/>
            </a:ext>
          </a:extLst>
        </xdr:cNvPr>
        <xdr:cNvSpPr txBox="1"/>
      </xdr:nvSpPr>
      <xdr:spPr>
        <a:xfrm>
          <a:off x="21075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7456</xdr:rowOff>
    </xdr:from>
    <xdr:ext cx="469744" cy="259045"/>
    <xdr:sp macro="" textlink="">
      <xdr:nvSpPr>
        <xdr:cNvPr id="843" name="n_2mainValue【消防施設】&#10;一人当たり面積">
          <a:extLst>
            <a:ext uri="{FF2B5EF4-FFF2-40B4-BE49-F238E27FC236}">
              <a16:creationId xmlns:a16="http://schemas.microsoft.com/office/drawing/2014/main" id="{791D3C2F-FED3-4F62-9707-0C3250BDFE28}"/>
            </a:ext>
          </a:extLst>
        </xdr:cNvPr>
        <xdr:cNvSpPr txBox="1"/>
      </xdr:nvSpPr>
      <xdr:spPr>
        <a:xfrm>
          <a:off x="20199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146248</xdr:rowOff>
    </xdr:from>
    <xdr:ext cx="469744" cy="259045"/>
    <xdr:sp macro="" textlink="">
      <xdr:nvSpPr>
        <xdr:cNvPr id="844" name="n_3mainValue【消防施設】&#10;一人当たり面積">
          <a:extLst>
            <a:ext uri="{FF2B5EF4-FFF2-40B4-BE49-F238E27FC236}">
              <a16:creationId xmlns:a16="http://schemas.microsoft.com/office/drawing/2014/main" id="{107A8627-879A-42CD-8E33-5CC599CF98A3}"/>
            </a:ext>
          </a:extLst>
        </xdr:cNvPr>
        <xdr:cNvSpPr txBox="1"/>
      </xdr:nvSpPr>
      <xdr:spPr>
        <a:xfrm>
          <a:off x="19310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146248</xdr:rowOff>
    </xdr:from>
    <xdr:ext cx="469744" cy="259045"/>
    <xdr:sp macro="" textlink="">
      <xdr:nvSpPr>
        <xdr:cNvPr id="845" name="n_4mainValue【消防施設】&#10;一人当たり面積">
          <a:extLst>
            <a:ext uri="{FF2B5EF4-FFF2-40B4-BE49-F238E27FC236}">
              <a16:creationId xmlns:a16="http://schemas.microsoft.com/office/drawing/2014/main" id="{424D741D-9D4C-45D0-A399-496893EB892B}"/>
            </a:ext>
          </a:extLst>
        </xdr:cNvPr>
        <xdr:cNvSpPr txBox="1"/>
      </xdr:nvSpPr>
      <xdr:spPr>
        <a:xfrm>
          <a:off x="18421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E7A0366E-916D-4F54-844E-95CCA805E6F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6185C313-6366-44E4-A51F-AD04F743CC0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1EA78205-C5A1-4A40-9D3A-0A98D5708C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E6042ED3-020B-4E1C-87E2-B836AAB5674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D48DBAF3-8EF4-4443-8EC2-7A1A9E3766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DC1C3B22-2C59-401B-9A4F-CD82B64572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33422387-E4BC-4A14-A5A5-FA2213B12F5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88387CE5-EA32-442A-A4B6-E132E3F3B91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B602D1C5-0C07-4E73-A21C-7F0F5F21E5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10BEA243-0EC5-4E9E-A1AB-E5A38661680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a:extLst>
            <a:ext uri="{FF2B5EF4-FFF2-40B4-BE49-F238E27FC236}">
              <a16:creationId xmlns:a16="http://schemas.microsoft.com/office/drawing/2014/main" id="{88D32679-0DC2-4B70-ACAF-B978236057AB}"/>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a:extLst>
            <a:ext uri="{FF2B5EF4-FFF2-40B4-BE49-F238E27FC236}">
              <a16:creationId xmlns:a16="http://schemas.microsoft.com/office/drawing/2014/main" id="{D0D8E180-56AC-4DB5-99BD-5DC93D0C2F5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8" name="テキスト ボックス 857">
          <a:extLst>
            <a:ext uri="{FF2B5EF4-FFF2-40B4-BE49-F238E27FC236}">
              <a16:creationId xmlns:a16="http://schemas.microsoft.com/office/drawing/2014/main" id="{97928F7A-5A75-4C57-BEAC-3D77EEE2A166}"/>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a:extLst>
            <a:ext uri="{FF2B5EF4-FFF2-40B4-BE49-F238E27FC236}">
              <a16:creationId xmlns:a16="http://schemas.microsoft.com/office/drawing/2014/main" id="{6B4772BF-AB5E-4AE0-AB9F-297B54CB93F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a:extLst>
            <a:ext uri="{FF2B5EF4-FFF2-40B4-BE49-F238E27FC236}">
              <a16:creationId xmlns:a16="http://schemas.microsoft.com/office/drawing/2014/main" id="{749E2348-1706-4B48-A9B0-B7F1C7F7AB8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a:extLst>
            <a:ext uri="{FF2B5EF4-FFF2-40B4-BE49-F238E27FC236}">
              <a16:creationId xmlns:a16="http://schemas.microsoft.com/office/drawing/2014/main" id="{4FB2639B-3014-491C-817A-C51218D7AC6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a:extLst>
            <a:ext uri="{FF2B5EF4-FFF2-40B4-BE49-F238E27FC236}">
              <a16:creationId xmlns:a16="http://schemas.microsoft.com/office/drawing/2014/main" id="{982B595D-5D85-4420-9ED3-F5C6083BD35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a:extLst>
            <a:ext uri="{FF2B5EF4-FFF2-40B4-BE49-F238E27FC236}">
              <a16:creationId xmlns:a16="http://schemas.microsoft.com/office/drawing/2014/main" id="{8D301B58-642F-4A15-BCDE-5FECF3A89ED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a:extLst>
            <a:ext uri="{FF2B5EF4-FFF2-40B4-BE49-F238E27FC236}">
              <a16:creationId xmlns:a16="http://schemas.microsoft.com/office/drawing/2014/main" id="{F73064B1-E420-458A-B1D5-98F6D390D43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a:extLst>
            <a:ext uri="{FF2B5EF4-FFF2-40B4-BE49-F238E27FC236}">
              <a16:creationId xmlns:a16="http://schemas.microsoft.com/office/drawing/2014/main" id="{176208FE-DDFB-4E7A-A71C-A7716A30131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6" name="テキスト ボックス 865">
          <a:extLst>
            <a:ext uri="{FF2B5EF4-FFF2-40B4-BE49-F238E27FC236}">
              <a16:creationId xmlns:a16="http://schemas.microsoft.com/office/drawing/2014/main" id="{AB5BD497-1FF2-475A-A778-3543D2A9773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9EFE0D99-E9EC-4FA0-AB6C-F630DC9681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4FC56DC8-8CCE-4A46-BE03-5109C1E698BE}"/>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C87D355B-9C32-4F66-BD78-653BFE412A3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0" name="直線コネクタ 869">
          <a:extLst>
            <a:ext uri="{FF2B5EF4-FFF2-40B4-BE49-F238E27FC236}">
              <a16:creationId xmlns:a16="http://schemas.microsoft.com/office/drawing/2014/main" id="{E1984341-C00D-4359-B999-8727D4D6B80E}"/>
            </a:ext>
          </a:extLst>
        </xdr:cNvPr>
        <xdr:cNvCxnSpPr/>
      </xdr:nvCxnSpPr>
      <xdr:spPr>
        <a:xfrm flipV="1">
          <a:off x="16318864" y="17122139"/>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1" name="【庁舎】&#10;有形固定資産減価償却率最小値テキスト">
          <a:extLst>
            <a:ext uri="{FF2B5EF4-FFF2-40B4-BE49-F238E27FC236}">
              <a16:creationId xmlns:a16="http://schemas.microsoft.com/office/drawing/2014/main" id="{B5BB28FD-95CB-4226-AAF6-269FE845A261}"/>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2" name="直線コネクタ 871">
          <a:extLst>
            <a:ext uri="{FF2B5EF4-FFF2-40B4-BE49-F238E27FC236}">
              <a16:creationId xmlns:a16="http://schemas.microsoft.com/office/drawing/2014/main" id="{837BE83B-B948-4C37-999A-743D69213272}"/>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3" name="【庁舎】&#10;有形固定資産減価償却率最大値テキスト">
          <a:extLst>
            <a:ext uri="{FF2B5EF4-FFF2-40B4-BE49-F238E27FC236}">
              <a16:creationId xmlns:a16="http://schemas.microsoft.com/office/drawing/2014/main" id="{31760C0C-DFC3-450D-843C-D1850041B26B}"/>
            </a:ext>
          </a:extLst>
        </xdr:cNvPr>
        <xdr:cNvSpPr txBox="1"/>
      </xdr:nvSpPr>
      <xdr:spPr>
        <a:xfrm>
          <a:off x="16357600" y="168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4" name="直線コネクタ 873">
          <a:extLst>
            <a:ext uri="{FF2B5EF4-FFF2-40B4-BE49-F238E27FC236}">
              <a16:creationId xmlns:a16="http://schemas.microsoft.com/office/drawing/2014/main" id="{8576F57D-E2F9-476B-AE34-9C24DF1509E5}"/>
            </a:ext>
          </a:extLst>
        </xdr:cNvPr>
        <xdr:cNvCxnSpPr/>
      </xdr:nvCxnSpPr>
      <xdr:spPr>
        <a:xfrm>
          <a:off x="16230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5" name="【庁舎】&#10;有形固定資産減価償却率平均値テキスト">
          <a:extLst>
            <a:ext uri="{FF2B5EF4-FFF2-40B4-BE49-F238E27FC236}">
              <a16:creationId xmlns:a16="http://schemas.microsoft.com/office/drawing/2014/main" id="{72C8F4AE-1B2D-43C9-A520-328B67358D3E}"/>
            </a:ext>
          </a:extLst>
        </xdr:cNvPr>
        <xdr:cNvSpPr txBox="1"/>
      </xdr:nvSpPr>
      <xdr:spPr>
        <a:xfrm>
          <a:off x="16357600" y="1782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6" name="フローチャート: 判断 875">
          <a:extLst>
            <a:ext uri="{FF2B5EF4-FFF2-40B4-BE49-F238E27FC236}">
              <a16:creationId xmlns:a16="http://schemas.microsoft.com/office/drawing/2014/main" id="{5CC78692-A429-4E6C-A9EA-AA9995087E61}"/>
            </a:ext>
          </a:extLst>
        </xdr:cNvPr>
        <xdr:cNvSpPr/>
      </xdr:nvSpPr>
      <xdr:spPr>
        <a:xfrm>
          <a:off x="16268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7" name="フローチャート: 判断 876">
          <a:extLst>
            <a:ext uri="{FF2B5EF4-FFF2-40B4-BE49-F238E27FC236}">
              <a16:creationId xmlns:a16="http://schemas.microsoft.com/office/drawing/2014/main" id="{733DB1E6-03B2-4EE8-89E5-AAAF58CB5903}"/>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8" name="フローチャート: 判断 877">
          <a:extLst>
            <a:ext uri="{FF2B5EF4-FFF2-40B4-BE49-F238E27FC236}">
              <a16:creationId xmlns:a16="http://schemas.microsoft.com/office/drawing/2014/main" id="{88C0F97D-E41B-4AE9-8780-23FA8D869333}"/>
            </a:ext>
          </a:extLst>
        </xdr:cNvPr>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79" name="フローチャート: 判断 878">
          <a:extLst>
            <a:ext uri="{FF2B5EF4-FFF2-40B4-BE49-F238E27FC236}">
              <a16:creationId xmlns:a16="http://schemas.microsoft.com/office/drawing/2014/main" id="{43ABBBE2-4125-4E56-B49D-B3A1097A3B09}"/>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0" name="フローチャート: 判断 879">
          <a:extLst>
            <a:ext uri="{FF2B5EF4-FFF2-40B4-BE49-F238E27FC236}">
              <a16:creationId xmlns:a16="http://schemas.microsoft.com/office/drawing/2014/main" id="{3443E001-2B8E-4002-B876-242AE48C3CD7}"/>
            </a:ext>
          </a:extLst>
        </xdr:cNvPr>
        <xdr:cNvSpPr/>
      </xdr:nvSpPr>
      <xdr:spPr>
        <a:xfrm>
          <a:off x="12763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ED114909-6C19-4D1D-9150-6D8EBEB6B9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B68160EC-9962-4889-BAE7-295A996CA3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8806AD30-1242-4066-B5F4-5310505C78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4DB9B07B-AD71-4B40-9318-E666F0403EA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4C88773A-F445-4A0F-A286-6DCDB83D2C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886" name="楕円 885">
          <a:extLst>
            <a:ext uri="{FF2B5EF4-FFF2-40B4-BE49-F238E27FC236}">
              <a16:creationId xmlns:a16="http://schemas.microsoft.com/office/drawing/2014/main" id="{D77025FE-4E40-4450-B709-C8EC583BC448}"/>
            </a:ext>
          </a:extLst>
        </xdr:cNvPr>
        <xdr:cNvSpPr/>
      </xdr:nvSpPr>
      <xdr:spPr>
        <a:xfrm>
          <a:off x="16268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140988</xdr:rowOff>
    </xdr:from>
    <xdr:ext cx="405111" cy="259045"/>
    <xdr:sp macro="" textlink="">
      <xdr:nvSpPr>
        <xdr:cNvPr id="887" name="【庁舎】&#10;有形固定資産減価償却率該当値テキスト">
          <a:extLst>
            <a:ext uri="{FF2B5EF4-FFF2-40B4-BE49-F238E27FC236}">
              <a16:creationId xmlns:a16="http://schemas.microsoft.com/office/drawing/2014/main" id="{6D06AB64-B433-48E1-BB40-13578990A638}"/>
            </a:ext>
          </a:extLst>
        </xdr:cNvPr>
        <xdr:cNvSpPr txBox="1"/>
      </xdr:nvSpPr>
      <xdr:spPr>
        <a:xfrm>
          <a:off x="16357600"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101600</xdr:rowOff>
    </xdr:from>
    <xdr:to>
      <xdr:col>81</xdr:col>
      <xdr:colOff>101600</xdr:colOff>
      <xdr:row>106</xdr:row>
      <xdr:rowOff>31750</xdr:rowOff>
    </xdr:to>
    <xdr:sp macro="" textlink="">
      <xdr:nvSpPr>
        <xdr:cNvPr id="888" name="楕円 887">
          <a:extLst>
            <a:ext uri="{FF2B5EF4-FFF2-40B4-BE49-F238E27FC236}">
              <a16:creationId xmlns:a16="http://schemas.microsoft.com/office/drawing/2014/main" id="{84879A07-45A1-469C-8262-7AACDEA8B5BC}"/>
            </a:ext>
          </a:extLst>
        </xdr:cNvPr>
        <xdr:cNvSpPr/>
      </xdr:nvSpPr>
      <xdr:spPr>
        <a:xfrm>
          <a:off x="15430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152400</xdr:rowOff>
    </xdr:from>
    <xdr:to>
      <xdr:col>85</xdr:col>
      <xdr:colOff>127000</xdr:colOff>
      <xdr:row>106</xdr:row>
      <xdr:rowOff>41911</xdr:rowOff>
    </xdr:to>
    <xdr:cxnSp macro="">
      <xdr:nvCxnSpPr>
        <xdr:cNvPr id="889" name="直線コネクタ 888">
          <a:extLst>
            <a:ext uri="{FF2B5EF4-FFF2-40B4-BE49-F238E27FC236}">
              <a16:creationId xmlns:a16="http://schemas.microsoft.com/office/drawing/2014/main" id="{E4070C8D-E838-42E2-999A-824A99171955}"/>
            </a:ext>
          </a:extLst>
        </xdr:cNvPr>
        <xdr:cNvCxnSpPr/>
      </xdr:nvCxnSpPr>
      <xdr:spPr>
        <a:xfrm>
          <a:off x="15481300" y="181546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890" name="楕円 889">
          <a:extLst>
            <a:ext uri="{FF2B5EF4-FFF2-40B4-BE49-F238E27FC236}">
              <a16:creationId xmlns:a16="http://schemas.microsoft.com/office/drawing/2014/main" id="{AB3E124F-7A69-4C89-95F6-C7AD455E583A}"/>
            </a:ext>
          </a:extLst>
        </xdr:cNvPr>
        <xdr:cNvSpPr/>
      </xdr:nvSpPr>
      <xdr:spPr>
        <a:xfrm>
          <a:off x="1454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95250</xdr:rowOff>
    </xdr:from>
    <xdr:to>
      <xdr:col>81</xdr:col>
      <xdr:colOff>50800</xdr:colOff>
      <xdr:row>105</xdr:row>
      <xdr:rowOff>152400</xdr:rowOff>
    </xdr:to>
    <xdr:cxnSp macro="">
      <xdr:nvCxnSpPr>
        <xdr:cNvPr id="891" name="直線コネクタ 890">
          <a:extLst>
            <a:ext uri="{FF2B5EF4-FFF2-40B4-BE49-F238E27FC236}">
              <a16:creationId xmlns:a16="http://schemas.microsoft.com/office/drawing/2014/main" id="{797EA610-9D0E-4A9C-B3D4-5B551DF730B2}"/>
            </a:ext>
          </a:extLst>
        </xdr:cNvPr>
        <xdr:cNvCxnSpPr/>
      </xdr:nvCxnSpPr>
      <xdr:spPr>
        <a:xfrm>
          <a:off x="14592300" y="18097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892" name="楕円 891">
          <a:extLst>
            <a:ext uri="{FF2B5EF4-FFF2-40B4-BE49-F238E27FC236}">
              <a16:creationId xmlns:a16="http://schemas.microsoft.com/office/drawing/2014/main" id="{79056D77-5364-4C8B-8EE9-5D6A558D2A5E}"/>
            </a:ext>
          </a:extLst>
        </xdr:cNvPr>
        <xdr:cNvSpPr/>
      </xdr:nvSpPr>
      <xdr:spPr>
        <a:xfrm>
          <a:off x="1365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26670</xdr:rowOff>
    </xdr:from>
    <xdr:to>
      <xdr:col>76</xdr:col>
      <xdr:colOff>114300</xdr:colOff>
      <xdr:row>105</xdr:row>
      <xdr:rowOff>95250</xdr:rowOff>
    </xdr:to>
    <xdr:cxnSp macro="">
      <xdr:nvCxnSpPr>
        <xdr:cNvPr id="893" name="直線コネクタ 892">
          <a:extLst>
            <a:ext uri="{FF2B5EF4-FFF2-40B4-BE49-F238E27FC236}">
              <a16:creationId xmlns:a16="http://schemas.microsoft.com/office/drawing/2014/main" id="{8234C6EC-41F7-4DA0-A018-44FAA6B89BB5}"/>
            </a:ext>
          </a:extLst>
        </xdr:cNvPr>
        <xdr:cNvCxnSpPr/>
      </xdr:nvCxnSpPr>
      <xdr:spPr>
        <a:xfrm>
          <a:off x="13703300" y="18028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67311</xdr:rowOff>
    </xdr:from>
    <xdr:to>
      <xdr:col>67</xdr:col>
      <xdr:colOff>101600</xdr:colOff>
      <xdr:row>104</xdr:row>
      <xdr:rowOff>168911</xdr:rowOff>
    </xdr:to>
    <xdr:sp macro="" textlink="">
      <xdr:nvSpPr>
        <xdr:cNvPr id="894" name="楕円 893">
          <a:extLst>
            <a:ext uri="{FF2B5EF4-FFF2-40B4-BE49-F238E27FC236}">
              <a16:creationId xmlns:a16="http://schemas.microsoft.com/office/drawing/2014/main" id="{85343372-8CB2-46BD-B245-29763800A024}"/>
            </a:ext>
          </a:extLst>
        </xdr:cNvPr>
        <xdr:cNvSpPr/>
      </xdr:nvSpPr>
      <xdr:spPr>
        <a:xfrm>
          <a:off x="12763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118111</xdr:rowOff>
    </xdr:from>
    <xdr:to>
      <xdr:col>71</xdr:col>
      <xdr:colOff>177800</xdr:colOff>
      <xdr:row>105</xdr:row>
      <xdr:rowOff>26670</xdr:rowOff>
    </xdr:to>
    <xdr:cxnSp macro="">
      <xdr:nvCxnSpPr>
        <xdr:cNvPr id="895" name="直線コネクタ 894">
          <a:extLst>
            <a:ext uri="{FF2B5EF4-FFF2-40B4-BE49-F238E27FC236}">
              <a16:creationId xmlns:a16="http://schemas.microsoft.com/office/drawing/2014/main" id="{7600AF4F-BF51-4D92-80FC-D735E7AA67F2}"/>
            </a:ext>
          </a:extLst>
        </xdr:cNvPr>
        <xdr:cNvCxnSpPr/>
      </xdr:nvCxnSpPr>
      <xdr:spPr>
        <a:xfrm>
          <a:off x="12814300" y="179489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96" name="n_1aveValue【庁舎】&#10;有形固定資産減価償却率">
          <a:extLst>
            <a:ext uri="{FF2B5EF4-FFF2-40B4-BE49-F238E27FC236}">
              <a16:creationId xmlns:a16="http://schemas.microsoft.com/office/drawing/2014/main" id="{13276735-F1A2-4887-BBF0-B5A097B5102D}"/>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897" name="n_2aveValue【庁舎】&#10;有形固定資産減価償却率">
          <a:extLst>
            <a:ext uri="{FF2B5EF4-FFF2-40B4-BE49-F238E27FC236}">
              <a16:creationId xmlns:a16="http://schemas.microsoft.com/office/drawing/2014/main" id="{BB8AF9A0-FD26-43A6-9511-C439640DDBF6}"/>
            </a:ext>
          </a:extLst>
        </xdr:cNvPr>
        <xdr:cNvSpPr txBox="1"/>
      </xdr:nvSpPr>
      <xdr:spPr>
        <a:xfrm>
          <a:off x="14389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898" name="n_3aveValue【庁舎】&#10;有形固定資産減価償却率">
          <a:extLst>
            <a:ext uri="{FF2B5EF4-FFF2-40B4-BE49-F238E27FC236}">
              <a16:creationId xmlns:a16="http://schemas.microsoft.com/office/drawing/2014/main" id="{9BADEDFC-210D-4651-BC44-C50C6AB04FF5}"/>
            </a:ext>
          </a:extLst>
        </xdr:cNvPr>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899" name="n_4aveValue【庁舎】&#10;有形固定資産減価償却率">
          <a:extLst>
            <a:ext uri="{FF2B5EF4-FFF2-40B4-BE49-F238E27FC236}">
              <a16:creationId xmlns:a16="http://schemas.microsoft.com/office/drawing/2014/main" id="{FFAE82E7-EE9A-4F4D-A796-FB73F7A77F8F}"/>
            </a:ext>
          </a:extLst>
        </xdr:cNvPr>
        <xdr:cNvSpPr txBox="1"/>
      </xdr:nvSpPr>
      <xdr:spPr>
        <a:xfrm>
          <a:off x="12611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22877</xdr:rowOff>
    </xdr:from>
    <xdr:ext cx="405111" cy="259045"/>
    <xdr:sp macro="" textlink="">
      <xdr:nvSpPr>
        <xdr:cNvPr id="900" name="n_1mainValue【庁舎】&#10;有形固定資産減価償却率">
          <a:extLst>
            <a:ext uri="{FF2B5EF4-FFF2-40B4-BE49-F238E27FC236}">
              <a16:creationId xmlns:a16="http://schemas.microsoft.com/office/drawing/2014/main" id="{670503D8-B6B8-4A79-A266-EA876841495C}"/>
            </a:ext>
          </a:extLst>
        </xdr:cNvPr>
        <xdr:cNvSpPr txBox="1"/>
      </xdr:nvSpPr>
      <xdr:spPr>
        <a:xfrm>
          <a:off x="152660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137177</xdr:rowOff>
    </xdr:from>
    <xdr:ext cx="405111" cy="259045"/>
    <xdr:sp macro="" textlink="">
      <xdr:nvSpPr>
        <xdr:cNvPr id="901" name="n_2mainValue【庁舎】&#10;有形固定資産減価償却率">
          <a:extLst>
            <a:ext uri="{FF2B5EF4-FFF2-40B4-BE49-F238E27FC236}">
              <a16:creationId xmlns:a16="http://schemas.microsoft.com/office/drawing/2014/main" id="{C97886EF-9D1F-49D8-BA7F-FBC3D6F83BBA}"/>
            </a:ext>
          </a:extLst>
        </xdr:cNvPr>
        <xdr:cNvSpPr txBox="1"/>
      </xdr:nvSpPr>
      <xdr:spPr>
        <a:xfrm>
          <a:off x="14389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902" name="n_3mainValue【庁舎】&#10;有形固定資産減価償却率">
          <a:extLst>
            <a:ext uri="{FF2B5EF4-FFF2-40B4-BE49-F238E27FC236}">
              <a16:creationId xmlns:a16="http://schemas.microsoft.com/office/drawing/2014/main" id="{85ECFD7F-6336-474B-8705-1EDC95B9B782}"/>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13988</xdr:rowOff>
    </xdr:from>
    <xdr:ext cx="405111" cy="259045"/>
    <xdr:sp macro="" textlink="">
      <xdr:nvSpPr>
        <xdr:cNvPr id="903" name="n_4mainValue【庁舎】&#10;有形固定資産減価償却率">
          <a:extLst>
            <a:ext uri="{FF2B5EF4-FFF2-40B4-BE49-F238E27FC236}">
              <a16:creationId xmlns:a16="http://schemas.microsoft.com/office/drawing/2014/main" id="{42EA8CC6-27E8-44B1-A1AA-74A1B03BE241}"/>
            </a:ext>
          </a:extLst>
        </xdr:cNvPr>
        <xdr:cNvSpPr txBox="1"/>
      </xdr:nvSpPr>
      <xdr:spPr>
        <a:xfrm>
          <a:off x="12611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CB2DD6CD-8105-4860-BB7B-5CCC090CB53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6422EEA3-9699-429D-90A2-0D72436CA6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CDF0447F-5018-40FF-93D3-CC67559A3FA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E2C727AA-3AB4-483A-AE6E-5B7397698B8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FBB2A015-4E6A-414B-B567-EFEF94AECB6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2E77E7DC-F703-4B33-8421-44CF716A4C9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FBB2CCE9-5D1C-4D8D-B807-3022BC57629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7275D14A-0C4C-4F2B-9808-C8E69EA0A1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F37420B5-447D-46FE-B367-065E4B1D7E4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A97006F9-0BB2-4C57-A507-7048B061AD5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493598F1-8A7F-4D65-97B6-9E2FD0FFB35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a:extLst>
            <a:ext uri="{FF2B5EF4-FFF2-40B4-BE49-F238E27FC236}">
              <a16:creationId xmlns:a16="http://schemas.microsoft.com/office/drawing/2014/main" id="{90C07798-C10F-428F-BAA5-8ECA88F5BF7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a:extLst>
            <a:ext uri="{FF2B5EF4-FFF2-40B4-BE49-F238E27FC236}">
              <a16:creationId xmlns:a16="http://schemas.microsoft.com/office/drawing/2014/main" id="{C908B301-CA8B-491C-975E-C8C14BF22AB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a:extLst>
            <a:ext uri="{FF2B5EF4-FFF2-40B4-BE49-F238E27FC236}">
              <a16:creationId xmlns:a16="http://schemas.microsoft.com/office/drawing/2014/main" id="{69E9E43C-5DF6-4098-8CB4-BA182DB8446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a:extLst>
            <a:ext uri="{FF2B5EF4-FFF2-40B4-BE49-F238E27FC236}">
              <a16:creationId xmlns:a16="http://schemas.microsoft.com/office/drawing/2014/main" id="{FD881BCA-9D56-4BB7-BD24-43A68F18CCE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a:extLst>
            <a:ext uri="{FF2B5EF4-FFF2-40B4-BE49-F238E27FC236}">
              <a16:creationId xmlns:a16="http://schemas.microsoft.com/office/drawing/2014/main" id="{FEBA2E4E-8EC7-4FE9-93CF-ED1AB34EEC9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a:extLst>
            <a:ext uri="{FF2B5EF4-FFF2-40B4-BE49-F238E27FC236}">
              <a16:creationId xmlns:a16="http://schemas.microsoft.com/office/drawing/2014/main" id="{AF63D81D-ECE3-49BC-86BE-2A38B169D51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a:extLst>
            <a:ext uri="{FF2B5EF4-FFF2-40B4-BE49-F238E27FC236}">
              <a16:creationId xmlns:a16="http://schemas.microsoft.com/office/drawing/2014/main" id="{3841BEEE-6973-4359-8714-5226546395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a:extLst>
            <a:ext uri="{FF2B5EF4-FFF2-40B4-BE49-F238E27FC236}">
              <a16:creationId xmlns:a16="http://schemas.microsoft.com/office/drawing/2014/main" id="{548103DF-B0C5-497D-AA78-B322DA9BCD9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5A4D3105-1860-42C5-B616-B04378A9A7E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7A341C7C-3B73-4EFA-A8EB-062A6311A7E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2E96E64F-FFD5-46A0-9A48-DDE829CFE48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6" name="直線コネクタ 925">
          <a:extLst>
            <a:ext uri="{FF2B5EF4-FFF2-40B4-BE49-F238E27FC236}">
              <a16:creationId xmlns:a16="http://schemas.microsoft.com/office/drawing/2014/main" id="{1E799BB9-7264-4188-9519-4A796A03CEF5}"/>
            </a:ext>
          </a:extLst>
        </xdr:cNvPr>
        <xdr:cNvCxnSpPr/>
      </xdr:nvCxnSpPr>
      <xdr:spPr>
        <a:xfrm flipV="1">
          <a:off x="22160864" y="1750009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7" name="【庁舎】&#10;一人当たり面積最小値テキスト">
          <a:extLst>
            <a:ext uri="{FF2B5EF4-FFF2-40B4-BE49-F238E27FC236}">
              <a16:creationId xmlns:a16="http://schemas.microsoft.com/office/drawing/2014/main" id="{E92CC09C-3AB3-4CAA-8FA8-9274231C4B8C}"/>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28" name="直線コネクタ 927">
          <a:extLst>
            <a:ext uri="{FF2B5EF4-FFF2-40B4-BE49-F238E27FC236}">
              <a16:creationId xmlns:a16="http://schemas.microsoft.com/office/drawing/2014/main" id="{E747F3F5-1AAC-421C-A621-361AA30211CE}"/>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29" name="【庁舎】&#10;一人当たり面積最大値テキスト">
          <a:extLst>
            <a:ext uri="{FF2B5EF4-FFF2-40B4-BE49-F238E27FC236}">
              <a16:creationId xmlns:a16="http://schemas.microsoft.com/office/drawing/2014/main" id="{D1F7FF5D-8E6B-4C53-86DD-D3065E577797}"/>
            </a:ext>
          </a:extLst>
        </xdr:cNvPr>
        <xdr:cNvSpPr txBox="1"/>
      </xdr:nvSpPr>
      <xdr:spPr>
        <a:xfrm>
          <a:off x="22199600" y="1727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0" name="直線コネクタ 929">
          <a:extLst>
            <a:ext uri="{FF2B5EF4-FFF2-40B4-BE49-F238E27FC236}">
              <a16:creationId xmlns:a16="http://schemas.microsoft.com/office/drawing/2014/main" id="{4F798BA7-20EF-4CDC-9BBC-F06B705BCD38}"/>
            </a:ext>
          </a:extLst>
        </xdr:cNvPr>
        <xdr:cNvCxnSpPr/>
      </xdr:nvCxnSpPr>
      <xdr:spPr>
        <a:xfrm>
          <a:off x="22072600" y="1750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1" name="【庁舎】&#10;一人当たり面積平均値テキスト">
          <a:extLst>
            <a:ext uri="{FF2B5EF4-FFF2-40B4-BE49-F238E27FC236}">
              <a16:creationId xmlns:a16="http://schemas.microsoft.com/office/drawing/2014/main" id="{AFD3794B-83D8-4607-9F4B-BFCE9A683E73}"/>
            </a:ext>
          </a:extLst>
        </xdr:cNvPr>
        <xdr:cNvSpPr txBox="1"/>
      </xdr:nvSpPr>
      <xdr:spPr>
        <a:xfrm>
          <a:off x="22199600" y="1821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2" name="フローチャート: 判断 931">
          <a:extLst>
            <a:ext uri="{FF2B5EF4-FFF2-40B4-BE49-F238E27FC236}">
              <a16:creationId xmlns:a16="http://schemas.microsoft.com/office/drawing/2014/main" id="{F8E29128-4284-4E47-AD4F-7C7A2F059E51}"/>
            </a:ext>
          </a:extLst>
        </xdr:cNvPr>
        <xdr:cNvSpPr/>
      </xdr:nvSpPr>
      <xdr:spPr>
        <a:xfrm>
          <a:off x="221107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3" name="フローチャート: 判断 932">
          <a:extLst>
            <a:ext uri="{FF2B5EF4-FFF2-40B4-BE49-F238E27FC236}">
              <a16:creationId xmlns:a16="http://schemas.microsoft.com/office/drawing/2014/main" id="{68FFDAA0-744B-4FD1-94CB-A4E24C978BC1}"/>
            </a:ext>
          </a:extLst>
        </xdr:cNvPr>
        <xdr:cNvSpPr/>
      </xdr:nvSpPr>
      <xdr:spPr>
        <a:xfrm>
          <a:off x="21272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4" name="フローチャート: 判断 933">
          <a:extLst>
            <a:ext uri="{FF2B5EF4-FFF2-40B4-BE49-F238E27FC236}">
              <a16:creationId xmlns:a16="http://schemas.microsoft.com/office/drawing/2014/main" id="{56C4C83D-0482-4347-878D-6C092C2ACC1D}"/>
            </a:ext>
          </a:extLst>
        </xdr:cNvPr>
        <xdr:cNvSpPr/>
      </xdr:nvSpPr>
      <xdr:spPr>
        <a:xfrm>
          <a:off x="20383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5" name="フローチャート: 判断 934">
          <a:extLst>
            <a:ext uri="{FF2B5EF4-FFF2-40B4-BE49-F238E27FC236}">
              <a16:creationId xmlns:a16="http://schemas.microsoft.com/office/drawing/2014/main" id="{6E1CC920-3601-4B2F-840F-C8AD920CCA5E}"/>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6" name="フローチャート: 判断 935">
          <a:extLst>
            <a:ext uri="{FF2B5EF4-FFF2-40B4-BE49-F238E27FC236}">
              <a16:creationId xmlns:a16="http://schemas.microsoft.com/office/drawing/2014/main" id="{694E6614-2EE2-4185-BF55-5D9B5FDF188E}"/>
            </a:ext>
          </a:extLst>
        </xdr:cNvPr>
        <xdr:cNvSpPr/>
      </xdr:nvSpPr>
      <xdr:spPr>
        <a:xfrm>
          <a:off x="18605500" y="1841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0D0C362-B407-4403-A281-6D2E100515D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79ECC86-1499-4826-A9A8-073CE3211C4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5D202CB-571A-4214-A89E-883A1ACAA5B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23089B93-160A-4970-8D99-E4CE485F6A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9DAFEA35-2812-44BC-9269-32CF200FC87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41402</xdr:rowOff>
    </xdr:from>
    <xdr:to>
      <xdr:col>116</xdr:col>
      <xdr:colOff>114300</xdr:colOff>
      <xdr:row>107</xdr:row>
      <xdr:rowOff>143002</xdr:rowOff>
    </xdr:to>
    <xdr:sp macro="" textlink="">
      <xdr:nvSpPr>
        <xdr:cNvPr id="942" name="楕円 941">
          <a:extLst>
            <a:ext uri="{FF2B5EF4-FFF2-40B4-BE49-F238E27FC236}">
              <a16:creationId xmlns:a16="http://schemas.microsoft.com/office/drawing/2014/main" id="{7AB3C367-D49A-4D93-82DA-D4B8A0AA5EF4}"/>
            </a:ext>
          </a:extLst>
        </xdr:cNvPr>
        <xdr:cNvSpPr/>
      </xdr:nvSpPr>
      <xdr:spPr>
        <a:xfrm>
          <a:off x="22110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19829</xdr:rowOff>
    </xdr:from>
    <xdr:ext cx="469744" cy="259045"/>
    <xdr:sp macro="" textlink="">
      <xdr:nvSpPr>
        <xdr:cNvPr id="943" name="【庁舎】&#10;一人当たり面積該当値テキスト">
          <a:extLst>
            <a:ext uri="{FF2B5EF4-FFF2-40B4-BE49-F238E27FC236}">
              <a16:creationId xmlns:a16="http://schemas.microsoft.com/office/drawing/2014/main" id="{98938D47-64D4-4EFB-80D5-98C96BBCD945}"/>
            </a:ext>
          </a:extLst>
        </xdr:cNvPr>
        <xdr:cNvSpPr txBox="1"/>
      </xdr:nvSpPr>
      <xdr:spPr>
        <a:xfrm>
          <a:off x="22199600"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944" name="楕円 943">
          <a:extLst>
            <a:ext uri="{FF2B5EF4-FFF2-40B4-BE49-F238E27FC236}">
              <a16:creationId xmlns:a16="http://schemas.microsoft.com/office/drawing/2014/main" id="{A98FBCA9-90BB-4B09-B1A4-5D33F6EA6A1F}"/>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92202</xdr:rowOff>
    </xdr:to>
    <xdr:cxnSp macro="">
      <xdr:nvCxnSpPr>
        <xdr:cNvPr id="945" name="直線コネクタ 944">
          <a:extLst>
            <a:ext uri="{FF2B5EF4-FFF2-40B4-BE49-F238E27FC236}">
              <a16:creationId xmlns:a16="http://schemas.microsoft.com/office/drawing/2014/main" id="{3E826B6C-8310-4AEA-ADA9-95271F54032A}"/>
            </a:ext>
          </a:extLst>
        </xdr:cNvPr>
        <xdr:cNvCxnSpPr/>
      </xdr:nvCxnSpPr>
      <xdr:spPr>
        <a:xfrm>
          <a:off x="21323300" y="18432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41402</xdr:rowOff>
    </xdr:from>
    <xdr:to>
      <xdr:col>107</xdr:col>
      <xdr:colOff>101600</xdr:colOff>
      <xdr:row>107</xdr:row>
      <xdr:rowOff>143002</xdr:rowOff>
    </xdr:to>
    <xdr:sp macro="" textlink="">
      <xdr:nvSpPr>
        <xdr:cNvPr id="946" name="楕円 945">
          <a:extLst>
            <a:ext uri="{FF2B5EF4-FFF2-40B4-BE49-F238E27FC236}">
              <a16:creationId xmlns:a16="http://schemas.microsoft.com/office/drawing/2014/main" id="{559C39EA-1307-458C-A27F-3AC65D87BBCD}"/>
            </a:ext>
          </a:extLst>
        </xdr:cNvPr>
        <xdr:cNvSpPr/>
      </xdr:nvSpPr>
      <xdr:spPr>
        <a:xfrm>
          <a:off x="20383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92202</xdr:rowOff>
    </xdr:to>
    <xdr:cxnSp macro="">
      <xdr:nvCxnSpPr>
        <xdr:cNvPr id="947" name="直線コネクタ 946">
          <a:extLst>
            <a:ext uri="{FF2B5EF4-FFF2-40B4-BE49-F238E27FC236}">
              <a16:creationId xmlns:a16="http://schemas.microsoft.com/office/drawing/2014/main" id="{FEF32029-62EC-43DA-A7FA-9A08AD086949}"/>
            </a:ext>
          </a:extLst>
        </xdr:cNvPr>
        <xdr:cNvCxnSpPr/>
      </xdr:nvCxnSpPr>
      <xdr:spPr>
        <a:xfrm flipV="1">
          <a:off x="20434300" y="1843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41402</xdr:rowOff>
    </xdr:from>
    <xdr:to>
      <xdr:col>102</xdr:col>
      <xdr:colOff>165100</xdr:colOff>
      <xdr:row>107</xdr:row>
      <xdr:rowOff>143002</xdr:rowOff>
    </xdr:to>
    <xdr:sp macro="" textlink="">
      <xdr:nvSpPr>
        <xdr:cNvPr id="948" name="楕円 947">
          <a:extLst>
            <a:ext uri="{FF2B5EF4-FFF2-40B4-BE49-F238E27FC236}">
              <a16:creationId xmlns:a16="http://schemas.microsoft.com/office/drawing/2014/main" id="{DD0715BF-A02F-40E7-8A1C-7A2B26903015}"/>
            </a:ext>
          </a:extLst>
        </xdr:cNvPr>
        <xdr:cNvSpPr/>
      </xdr:nvSpPr>
      <xdr:spPr>
        <a:xfrm>
          <a:off x="19494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92202</xdr:rowOff>
    </xdr:from>
    <xdr:to>
      <xdr:col>107</xdr:col>
      <xdr:colOff>50800</xdr:colOff>
      <xdr:row>107</xdr:row>
      <xdr:rowOff>92202</xdr:rowOff>
    </xdr:to>
    <xdr:cxnSp macro="">
      <xdr:nvCxnSpPr>
        <xdr:cNvPr id="949" name="直線コネクタ 948">
          <a:extLst>
            <a:ext uri="{FF2B5EF4-FFF2-40B4-BE49-F238E27FC236}">
              <a16:creationId xmlns:a16="http://schemas.microsoft.com/office/drawing/2014/main" id="{2F23DA76-4CE7-49F9-AF94-FA351CF9AF6E}"/>
            </a:ext>
          </a:extLst>
        </xdr:cNvPr>
        <xdr:cNvCxnSpPr/>
      </xdr:nvCxnSpPr>
      <xdr:spPr>
        <a:xfrm>
          <a:off x="19545300" y="1843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950" name="楕円 949">
          <a:extLst>
            <a:ext uri="{FF2B5EF4-FFF2-40B4-BE49-F238E27FC236}">
              <a16:creationId xmlns:a16="http://schemas.microsoft.com/office/drawing/2014/main" id="{2EB384B2-699C-40A4-85D0-A3A0A25D8F13}"/>
            </a:ext>
          </a:extLst>
        </xdr:cNvPr>
        <xdr:cNvSpPr/>
      </xdr:nvSpPr>
      <xdr:spPr>
        <a:xfrm>
          <a:off x="18605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92202</xdr:rowOff>
    </xdr:from>
    <xdr:to>
      <xdr:col>102</xdr:col>
      <xdr:colOff>114300</xdr:colOff>
      <xdr:row>107</xdr:row>
      <xdr:rowOff>101346</xdr:rowOff>
    </xdr:to>
    <xdr:cxnSp macro="">
      <xdr:nvCxnSpPr>
        <xdr:cNvPr id="951" name="直線コネクタ 950">
          <a:extLst>
            <a:ext uri="{FF2B5EF4-FFF2-40B4-BE49-F238E27FC236}">
              <a16:creationId xmlns:a16="http://schemas.microsoft.com/office/drawing/2014/main" id="{00351816-4653-4C23-92E6-5A5C3EFB92AB}"/>
            </a:ext>
          </a:extLst>
        </xdr:cNvPr>
        <xdr:cNvCxnSpPr/>
      </xdr:nvCxnSpPr>
      <xdr:spPr>
        <a:xfrm flipV="1">
          <a:off x="18656300" y="18437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129557</xdr:rowOff>
    </xdr:from>
    <xdr:ext cx="469744" cy="259045"/>
    <xdr:sp macro="" textlink="">
      <xdr:nvSpPr>
        <xdr:cNvPr id="952" name="n_1aveValue【庁舎】&#10;一人当たり面積">
          <a:extLst>
            <a:ext uri="{FF2B5EF4-FFF2-40B4-BE49-F238E27FC236}">
              <a16:creationId xmlns:a16="http://schemas.microsoft.com/office/drawing/2014/main" id="{62703C42-365D-413D-9949-A0821F1F5B32}"/>
            </a:ext>
          </a:extLst>
        </xdr:cNvPr>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161562</xdr:rowOff>
    </xdr:from>
    <xdr:ext cx="469744" cy="259045"/>
    <xdr:sp macro="" textlink="">
      <xdr:nvSpPr>
        <xdr:cNvPr id="953" name="n_2aveValue【庁舎】&#10;一人当たり面積">
          <a:extLst>
            <a:ext uri="{FF2B5EF4-FFF2-40B4-BE49-F238E27FC236}">
              <a16:creationId xmlns:a16="http://schemas.microsoft.com/office/drawing/2014/main" id="{AE93A24D-F283-462F-BC37-D245C96918E5}"/>
            </a:ext>
          </a:extLst>
        </xdr:cNvPr>
        <xdr:cNvSpPr txBox="1"/>
      </xdr:nvSpPr>
      <xdr:spPr>
        <a:xfrm>
          <a:off x="20199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54" name="n_3aveValue【庁舎】&#10;一人当たり面積">
          <a:extLst>
            <a:ext uri="{FF2B5EF4-FFF2-40B4-BE49-F238E27FC236}">
              <a16:creationId xmlns:a16="http://schemas.microsoft.com/office/drawing/2014/main" id="{43D4EFA2-72A3-4DF7-A5CE-B4156B741F66}"/>
            </a:ext>
          </a:extLst>
        </xdr:cNvPr>
        <xdr:cNvSpPr txBox="1"/>
      </xdr:nvSpPr>
      <xdr:spPr>
        <a:xfrm>
          <a:off x="19310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166133</xdr:rowOff>
    </xdr:from>
    <xdr:ext cx="469744" cy="259045"/>
    <xdr:sp macro="" textlink="">
      <xdr:nvSpPr>
        <xdr:cNvPr id="955" name="n_4aveValue【庁舎】&#10;一人当たり面積">
          <a:extLst>
            <a:ext uri="{FF2B5EF4-FFF2-40B4-BE49-F238E27FC236}">
              <a16:creationId xmlns:a16="http://schemas.microsoft.com/office/drawing/2014/main" id="{356CF3C9-0E08-4633-9BD4-9F8926E9C60C}"/>
            </a:ext>
          </a:extLst>
        </xdr:cNvPr>
        <xdr:cNvSpPr txBox="1"/>
      </xdr:nvSpPr>
      <xdr:spPr>
        <a:xfrm>
          <a:off x="18421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154957</xdr:rowOff>
    </xdr:from>
    <xdr:ext cx="469744" cy="259045"/>
    <xdr:sp macro="" textlink="">
      <xdr:nvSpPr>
        <xdr:cNvPr id="956" name="n_1mainValue【庁舎】&#10;一人当たり面積">
          <a:extLst>
            <a:ext uri="{FF2B5EF4-FFF2-40B4-BE49-F238E27FC236}">
              <a16:creationId xmlns:a16="http://schemas.microsoft.com/office/drawing/2014/main" id="{48137D50-2D1A-4F63-8C25-5B85E5CF2E40}"/>
            </a:ext>
          </a:extLst>
        </xdr:cNvPr>
        <xdr:cNvSpPr txBox="1"/>
      </xdr:nvSpPr>
      <xdr:spPr>
        <a:xfrm>
          <a:off x="210757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159529</xdr:rowOff>
    </xdr:from>
    <xdr:ext cx="469744" cy="259045"/>
    <xdr:sp macro="" textlink="">
      <xdr:nvSpPr>
        <xdr:cNvPr id="957" name="n_2mainValue【庁舎】&#10;一人当たり面積">
          <a:extLst>
            <a:ext uri="{FF2B5EF4-FFF2-40B4-BE49-F238E27FC236}">
              <a16:creationId xmlns:a16="http://schemas.microsoft.com/office/drawing/2014/main" id="{A99693AA-8501-4513-8A12-34153F49F7D8}"/>
            </a:ext>
          </a:extLst>
        </xdr:cNvPr>
        <xdr:cNvSpPr txBox="1"/>
      </xdr:nvSpPr>
      <xdr:spPr>
        <a:xfrm>
          <a:off x="20199427" y="181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159529</xdr:rowOff>
    </xdr:from>
    <xdr:ext cx="469744" cy="259045"/>
    <xdr:sp macro="" textlink="">
      <xdr:nvSpPr>
        <xdr:cNvPr id="958" name="n_3mainValue【庁舎】&#10;一人当たり面積">
          <a:extLst>
            <a:ext uri="{FF2B5EF4-FFF2-40B4-BE49-F238E27FC236}">
              <a16:creationId xmlns:a16="http://schemas.microsoft.com/office/drawing/2014/main" id="{EFC63C5D-51B5-444C-8FCD-43B2BD158E7F}"/>
            </a:ext>
          </a:extLst>
        </xdr:cNvPr>
        <xdr:cNvSpPr txBox="1"/>
      </xdr:nvSpPr>
      <xdr:spPr>
        <a:xfrm>
          <a:off x="19310427" y="181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168673</xdr:rowOff>
    </xdr:from>
    <xdr:ext cx="469744" cy="259045"/>
    <xdr:sp macro="" textlink="">
      <xdr:nvSpPr>
        <xdr:cNvPr id="959" name="n_4mainValue【庁舎】&#10;一人当たり面積">
          <a:extLst>
            <a:ext uri="{FF2B5EF4-FFF2-40B4-BE49-F238E27FC236}">
              <a16:creationId xmlns:a16="http://schemas.microsoft.com/office/drawing/2014/main" id="{95288037-398C-49D6-9EFA-D2DB636174C8}"/>
            </a:ext>
          </a:extLst>
        </xdr:cNvPr>
        <xdr:cNvSpPr txBox="1"/>
      </xdr:nvSpPr>
      <xdr:spPr>
        <a:xfrm>
          <a:off x="18421427" y="181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E12F1A2C-C6A8-46EE-8B2F-CBD06D2FA7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E2265728-B9EC-49DF-939F-8EFD9FC96F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D17AAAA1-71BB-4CD7-A578-B3AD2DFD09A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高度成長期を中心に多種多様な公共施設の整備を進め、膨大な量の施設を保有しているため、市設建築物については「資産流動化プロジェクト施設チーム」による総合的な有効活用、インフラ施設については長寿命化を基本とした効率的な維持管理を実施している。こうした取組もあり、有形固定資産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なお、一般廃棄物処理施設については、老朽化が進み、供用年数が耐用年数を超える施設が約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割を占めており、有形固定資産減価償却率が高くなっているものと考えられるが、「ごみ焼却工場の整備・配置計画」（平成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月策定）に基づき老朽化したごみ焼却工場を順次更新していく。</a:t>
          </a:r>
        </a:p>
        <a:p>
          <a:r>
            <a:rPr kumimoji="1" lang="ja-JP" altLang="en-US" sz="1300">
              <a:latin typeface="ＭＳ Ｐゴシック" panose="020B0600070205080204" pitchFamily="50" charset="-128"/>
              <a:ea typeface="ＭＳ Ｐゴシック" panose="020B0600070205080204" pitchFamily="50" charset="-128"/>
            </a:rPr>
            <a:t>　今後も市設建築物およびインフラ施設については、「大阪市公共施設マネジメント基本方針」（当初策定：平成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月）に沿って、規模の最適化、予防保全による長寿命化、多様なコスト縮減手法の導入に取り組む。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63" customWidth="1"/>
    <col min="12" max="12" width="2.25" style="163" customWidth="1"/>
    <col min="13" max="17" width="2.375" style="163" customWidth="1"/>
    <col min="18" max="119" width="2.125" style="163" customWidth="1"/>
    <col min="120" max="16384" width="0" style="163" hidden="1"/>
  </cols>
  <sheetData>
    <row r="1" spans="1:119" ht="33" customHeight="1" x14ac:dyDescent="0.15">
      <c r="B1" s="633" t="s">
        <v>80</v>
      </c>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c r="BF1" s="633"/>
      <c r="BG1" s="633"/>
      <c r="BH1" s="633"/>
      <c r="BI1" s="633"/>
      <c r="BJ1" s="633"/>
      <c r="BK1" s="633"/>
      <c r="BL1" s="633"/>
      <c r="BM1" s="633"/>
      <c r="BN1" s="633"/>
      <c r="BO1" s="633"/>
      <c r="BP1" s="633"/>
      <c r="BQ1" s="633"/>
      <c r="BR1" s="633"/>
      <c r="BS1" s="633"/>
      <c r="BT1" s="633"/>
      <c r="BU1" s="633"/>
      <c r="BV1" s="633"/>
      <c r="BW1" s="633"/>
      <c r="BX1" s="633"/>
      <c r="BY1" s="633"/>
      <c r="BZ1" s="633"/>
      <c r="CA1" s="633"/>
      <c r="CB1" s="633"/>
      <c r="CC1" s="633"/>
      <c r="CD1" s="633"/>
      <c r="CE1" s="633"/>
      <c r="CF1" s="633"/>
      <c r="CG1" s="633"/>
      <c r="CH1" s="633"/>
      <c r="CI1" s="633"/>
      <c r="CJ1" s="633"/>
      <c r="CK1" s="633"/>
      <c r="CL1" s="633"/>
      <c r="CM1" s="633"/>
      <c r="CN1" s="633"/>
      <c r="CO1" s="633"/>
      <c r="CP1" s="633"/>
      <c r="CQ1" s="633"/>
      <c r="CR1" s="633"/>
      <c r="CS1" s="633"/>
      <c r="CT1" s="633"/>
      <c r="CU1" s="633"/>
      <c r="CV1" s="633"/>
      <c r="CW1" s="633"/>
      <c r="CX1" s="633"/>
      <c r="CY1" s="633"/>
      <c r="CZ1" s="633"/>
      <c r="DA1" s="633"/>
      <c r="DB1" s="633"/>
      <c r="DC1" s="633"/>
      <c r="DD1" s="633"/>
      <c r="DE1" s="633"/>
      <c r="DF1" s="633"/>
      <c r="DG1" s="633"/>
      <c r="DH1" s="633"/>
      <c r="DI1" s="633"/>
      <c r="DJ1" s="164"/>
      <c r="DK1" s="164"/>
      <c r="DL1" s="164"/>
      <c r="DM1" s="164"/>
      <c r="DN1" s="164"/>
      <c r="DO1" s="164"/>
    </row>
    <row r="2" spans="1:119" ht="24.75" thickBot="1" x14ac:dyDescent="0.2">
      <c r="B2" s="165" t="s">
        <v>81</v>
      </c>
      <c r="C2" s="165"/>
      <c r="D2" s="166"/>
    </row>
    <row r="3" spans="1:119" ht="18.75" customHeight="1" thickBot="1" x14ac:dyDescent="0.2">
      <c r="A3" s="164"/>
      <c r="B3" s="634" t="s">
        <v>82</v>
      </c>
      <c r="C3" s="635"/>
      <c r="D3" s="635"/>
      <c r="E3" s="636"/>
      <c r="F3" s="636"/>
      <c r="G3" s="636"/>
      <c r="H3" s="636"/>
      <c r="I3" s="636"/>
      <c r="J3" s="636"/>
      <c r="K3" s="636"/>
      <c r="L3" s="636" t="s">
        <v>83</v>
      </c>
      <c r="M3" s="636"/>
      <c r="N3" s="636"/>
      <c r="O3" s="636"/>
      <c r="P3" s="636"/>
      <c r="Q3" s="636"/>
      <c r="R3" s="639"/>
      <c r="S3" s="639"/>
      <c r="T3" s="639"/>
      <c r="U3" s="639"/>
      <c r="V3" s="640"/>
      <c r="W3" s="530" t="s">
        <v>84</v>
      </c>
      <c r="X3" s="531"/>
      <c r="Y3" s="531"/>
      <c r="Z3" s="531"/>
      <c r="AA3" s="531"/>
      <c r="AB3" s="635"/>
      <c r="AC3" s="639" t="s">
        <v>85</v>
      </c>
      <c r="AD3" s="531"/>
      <c r="AE3" s="531"/>
      <c r="AF3" s="531"/>
      <c r="AG3" s="531"/>
      <c r="AH3" s="531"/>
      <c r="AI3" s="531"/>
      <c r="AJ3" s="531"/>
      <c r="AK3" s="531"/>
      <c r="AL3" s="601"/>
      <c r="AM3" s="530" t="s">
        <v>86</v>
      </c>
      <c r="AN3" s="531"/>
      <c r="AO3" s="531"/>
      <c r="AP3" s="531"/>
      <c r="AQ3" s="531"/>
      <c r="AR3" s="531"/>
      <c r="AS3" s="531"/>
      <c r="AT3" s="531"/>
      <c r="AU3" s="531"/>
      <c r="AV3" s="531"/>
      <c r="AW3" s="531"/>
      <c r="AX3" s="601"/>
      <c r="AY3" s="593" t="s">
        <v>1</v>
      </c>
      <c r="AZ3" s="594"/>
      <c r="BA3" s="594"/>
      <c r="BB3" s="594"/>
      <c r="BC3" s="594"/>
      <c r="BD3" s="594"/>
      <c r="BE3" s="594"/>
      <c r="BF3" s="594"/>
      <c r="BG3" s="594"/>
      <c r="BH3" s="594"/>
      <c r="BI3" s="594"/>
      <c r="BJ3" s="594"/>
      <c r="BK3" s="594"/>
      <c r="BL3" s="594"/>
      <c r="BM3" s="643"/>
      <c r="BN3" s="530" t="s">
        <v>87</v>
      </c>
      <c r="BO3" s="531"/>
      <c r="BP3" s="531"/>
      <c r="BQ3" s="531"/>
      <c r="BR3" s="531"/>
      <c r="BS3" s="531"/>
      <c r="BT3" s="531"/>
      <c r="BU3" s="601"/>
      <c r="BV3" s="530" t="s">
        <v>88</v>
      </c>
      <c r="BW3" s="531"/>
      <c r="BX3" s="531"/>
      <c r="BY3" s="531"/>
      <c r="BZ3" s="531"/>
      <c r="CA3" s="531"/>
      <c r="CB3" s="531"/>
      <c r="CC3" s="601"/>
      <c r="CD3" s="593" t="s">
        <v>1</v>
      </c>
      <c r="CE3" s="594"/>
      <c r="CF3" s="594"/>
      <c r="CG3" s="594"/>
      <c r="CH3" s="594"/>
      <c r="CI3" s="594"/>
      <c r="CJ3" s="594"/>
      <c r="CK3" s="594"/>
      <c r="CL3" s="594"/>
      <c r="CM3" s="594"/>
      <c r="CN3" s="594"/>
      <c r="CO3" s="594"/>
      <c r="CP3" s="594"/>
      <c r="CQ3" s="594"/>
      <c r="CR3" s="594"/>
      <c r="CS3" s="643"/>
      <c r="CT3" s="530" t="s">
        <v>89</v>
      </c>
      <c r="CU3" s="531"/>
      <c r="CV3" s="531"/>
      <c r="CW3" s="531"/>
      <c r="CX3" s="531"/>
      <c r="CY3" s="531"/>
      <c r="CZ3" s="531"/>
      <c r="DA3" s="601"/>
      <c r="DB3" s="530" t="s">
        <v>90</v>
      </c>
      <c r="DC3" s="531"/>
      <c r="DD3" s="531"/>
      <c r="DE3" s="531"/>
      <c r="DF3" s="531"/>
      <c r="DG3" s="531"/>
      <c r="DH3" s="531"/>
      <c r="DI3" s="601"/>
    </row>
    <row r="4" spans="1:119" ht="18.75" customHeight="1" x14ac:dyDescent="0.15">
      <c r="A4" s="164"/>
      <c r="B4" s="609"/>
      <c r="C4" s="610"/>
      <c r="D4" s="610"/>
      <c r="E4" s="611"/>
      <c r="F4" s="611"/>
      <c r="G4" s="611"/>
      <c r="H4" s="611"/>
      <c r="I4" s="611"/>
      <c r="J4" s="611"/>
      <c r="K4" s="611"/>
      <c r="L4" s="611"/>
      <c r="M4" s="611"/>
      <c r="N4" s="611"/>
      <c r="O4" s="611"/>
      <c r="P4" s="611"/>
      <c r="Q4" s="611"/>
      <c r="R4" s="615"/>
      <c r="S4" s="615"/>
      <c r="T4" s="615"/>
      <c r="U4" s="615"/>
      <c r="V4" s="616"/>
      <c r="W4" s="602"/>
      <c r="X4" s="412"/>
      <c r="Y4" s="412"/>
      <c r="Z4" s="412"/>
      <c r="AA4" s="412"/>
      <c r="AB4" s="610"/>
      <c r="AC4" s="615"/>
      <c r="AD4" s="412"/>
      <c r="AE4" s="412"/>
      <c r="AF4" s="412"/>
      <c r="AG4" s="412"/>
      <c r="AH4" s="412"/>
      <c r="AI4" s="412"/>
      <c r="AJ4" s="412"/>
      <c r="AK4" s="412"/>
      <c r="AL4" s="603"/>
      <c r="AM4" s="552"/>
      <c r="AN4" s="450"/>
      <c r="AO4" s="450"/>
      <c r="AP4" s="450"/>
      <c r="AQ4" s="450"/>
      <c r="AR4" s="450"/>
      <c r="AS4" s="450"/>
      <c r="AT4" s="450"/>
      <c r="AU4" s="450"/>
      <c r="AV4" s="450"/>
      <c r="AW4" s="450"/>
      <c r="AX4" s="642"/>
      <c r="AY4" s="487" t="s">
        <v>91</v>
      </c>
      <c r="AZ4" s="488"/>
      <c r="BA4" s="488"/>
      <c r="BB4" s="488"/>
      <c r="BC4" s="488"/>
      <c r="BD4" s="488"/>
      <c r="BE4" s="488"/>
      <c r="BF4" s="488"/>
      <c r="BG4" s="488"/>
      <c r="BH4" s="488"/>
      <c r="BI4" s="488"/>
      <c r="BJ4" s="488"/>
      <c r="BK4" s="488"/>
      <c r="BL4" s="488"/>
      <c r="BM4" s="489"/>
      <c r="BN4" s="490">
        <v>2003680509</v>
      </c>
      <c r="BO4" s="491"/>
      <c r="BP4" s="491"/>
      <c r="BQ4" s="491"/>
      <c r="BR4" s="491"/>
      <c r="BS4" s="491"/>
      <c r="BT4" s="491"/>
      <c r="BU4" s="492"/>
      <c r="BV4" s="490">
        <v>2042685098</v>
      </c>
      <c r="BW4" s="491"/>
      <c r="BX4" s="491"/>
      <c r="BY4" s="491"/>
      <c r="BZ4" s="491"/>
      <c r="CA4" s="491"/>
      <c r="CB4" s="491"/>
      <c r="CC4" s="492"/>
      <c r="CD4" s="627" t="s">
        <v>92</v>
      </c>
      <c r="CE4" s="628"/>
      <c r="CF4" s="628"/>
      <c r="CG4" s="628"/>
      <c r="CH4" s="628"/>
      <c r="CI4" s="628"/>
      <c r="CJ4" s="628"/>
      <c r="CK4" s="628"/>
      <c r="CL4" s="628"/>
      <c r="CM4" s="628"/>
      <c r="CN4" s="628"/>
      <c r="CO4" s="628"/>
      <c r="CP4" s="628"/>
      <c r="CQ4" s="628"/>
      <c r="CR4" s="628"/>
      <c r="CS4" s="629"/>
      <c r="CT4" s="630">
        <v>3.4</v>
      </c>
      <c r="CU4" s="631"/>
      <c r="CV4" s="631"/>
      <c r="CW4" s="631"/>
      <c r="CX4" s="631"/>
      <c r="CY4" s="631"/>
      <c r="CZ4" s="631"/>
      <c r="DA4" s="632"/>
      <c r="DB4" s="630">
        <v>1.5</v>
      </c>
      <c r="DC4" s="631"/>
      <c r="DD4" s="631"/>
      <c r="DE4" s="631"/>
      <c r="DF4" s="631"/>
      <c r="DG4" s="631"/>
      <c r="DH4" s="631"/>
      <c r="DI4" s="632"/>
    </row>
    <row r="5" spans="1:119" ht="18.75" customHeight="1" x14ac:dyDescent="0.15">
      <c r="A5" s="164"/>
      <c r="B5" s="637"/>
      <c r="C5" s="451"/>
      <c r="D5" s="451"/>
      <c r="E5" s="638"/>
      <c r="F5" s="638"/>
      <c r="G5" s="638"/>
      <c r="H5" s="638"/>
      <c r="I5" s="638"/>
      <c r="J5" s="638"/>
      <c r="K5" s="638"/>
      <c r="L5" s="638"/>
      <c r="M5" s="638"/>
      <c r="N5" s="638"/>
      <c r="O5" s="638"/>
      <c r="P5" s="638"/>
      <c r="Q5" s="638"/>
      <c r="R5" s="449"/>
      <c r="S5" s="449"/>
      <c r="T5" s="449"/>
      <c r="U5" s="449"/>
      <c r="V5" s="641"/>
      <c r="W5" s="552"/>
      <c r="X5" s="450"/>
      <c r="Y5" s="450"/>
      <c r="Z5" s="450"/>
      <c r="AA5" s="450"/>
      <c r="AB5" s="451"/>
      <c r="AC5" s="449"/>
      <c r="AD5" s="450"/>
      <c r="AE5" s="450"/>
      <c r="AF5" s="450"/>
      <c r="AG5" s="450"/>
      <c r="AH5" s="450"/>
      <c r="AI5" s="450"/>
      <c r="AJ5" s="450"/>
      <c r="AK5" s="450"/>
      <c r="AL5" s="642"/>
      <c r="AM5" s="518" t="s">
        <v>93</v>
      </c>
      <c r="AN5" s="418"/>
      <c r="AO5" s="418"/>
      <c r="AP5" s="418"/>
      <c r="AQ5" s="418"/>
      <c r="AR5" s="418"/>
      <c r="AS5" s="418"/>
      <c r="AT5" s="419"/>
      <c r="AU5" s="519" t="s">
        <v>94</v>
      </c>
      <c r="AV5" s="520"/>
      <c r="AW5" s="520"/>
      <c r="AX5" s="520"/>
      <c r="AY5" s="475" t="s">
        <v>95</v>
      </c>
      <c r="AZ5" s="476"/>
      <c r="BA5" s="476"/>
      <c r="BB5" s="476"/>
      <c r="BC5" s="476"/>
      <c r="BD5" s="476"/>
      <c r="BE5" s="476"/>
      <c r="BF5" s="476"/>
      <c r="BG5" s="476"/>
      <c r="BH5" s="476"/>
      <c r="BI5" s="476"/>
      <c r="BJ5" s="476"/>
      <c r="BK5" s="476"/>
      <c r="BL5" s="476"/>
      <c r="BM5" s="477"/>
      <c r="BN5" s="461">
        <v>1962155183</v>
      </c>
      <c r="BO5" s="462"/>
      <c r="BP5" s="462"/>
      <c r="BQ5" s="462"/>
      <c r="BR5" s="462"/>
      <c r="BS5" s="462"/>
      <c r="BT5" s="462"/>
      <c r="BU5" s="463"/>
      <c r="BV5" s="461">
        <v>2014653275</v>
      </c>
      <c r="BW5" s="462"/>
      <c r="BX5" s="462"/>
      <c r="BY5" s="462"/>
      <c r="BZ5" s="462"/>
      <c r="CA5" s="462"/>
      <c r="CB5" s="462"/>
      <c r="CC5" s="463"/>
      <c r="CD5" s="501" t="s">
        <v>96</v>
      </c>
      <c r="CE5" s="421"/>
      <c r="CF5" s="421"/>
      <c r="CG5" s="421"/>
      <c r="CH5" s="421"/>
      <c r="CI5" s="421"/>
      <c r="CJ5" s="421"/>
      <c r="CK5" s="421"/>
      <c r="CL5" s="421"/>
      <c r="CM5" s="421"/>
      <c r="CN5" s="421"/>
      <c r="CO5" s="421"/>
      <c r="CP5" s="421"/>
      <c r="CQ5" s="421"/>
      <c r="CR5" s="421"/>
      <c r="CS5" s="502"/>
      <c r="CT5" s="458">
        <v>85.1</v>
      </c>
      <c r="CU5" s="459"/>
      <c r="CV5" s="459"/>
      <c r="CW5" s="459"/>
      <c r="CX5" s="459"/>
      <c r="CY5" s="459"/>
      <c r="CZ5" s="459"/>
      <c r="DA5" s="460"/>
      <c r="DB5" s="458">
        <v>94.3</v>
      </c>
      <c r="DC5" s="459"/>
      <c r="DD5" s="459"/>
      <c r="DE5" s="459"/>
      <c r="DF5" s="459"/>
      <c r="DG5" s="459"/>
      <c r="DH5" s="459"/>
      <c r="DI5" s="460"/>
    </row>
    <row r="6" spans="1:119" ht="18.75" customHeight="1" x14ac:dyDescent="0.15">
      <c r="A6" s="164"/>
      <c r="B6" s="607" t="s">
        <v>97</v>
      </c>
      <c r="C6" s="448"/>
      <c r="D6" s="448"/>
      <c r="E6" s="608"/>
      <c r="F6" s="608"/>
      <c r="G6" s="608"/>
      <c r="H6" s="608"/>
      <c r="I6" s="608"/>
      <c r="J6" s="608"/>
      <c r="K6" s="608"/>
      <c r="L6" s="608" t="s">
        <v>98</v>
      </c>
      <c r="M6" s="608"/>
      <c r="N6" s="608"/>
      <c r="O6" s="608"/>
      <c r="P6" s="608"/>
      <c r="Q6" s="608"/>
      <c r="R6" s="446"/>
      <c r="S6" s="446"/>
      <c r="T6" s="446"/>
      <c r="U6" s="446"/>
      <c r="V6" s="614"/>
      <c r="W6" s="551" t="s">
        <v>99</v>
      </c>
      <c r="X6" s="447"/>
      <c r="Y6" s="447"/>
      <c r="Z6" s="447"/>
      <c r="AA6" s="447"/>
      <c r="AB6" s="448"/>
      <c r="AC6" s="619" t="s">
        <v>100</v>
      </c>
      <c r="AD6" s="620"/>
      <c r="AE6" s="620"/>
      <c r="AF6" s="620"/>
      <c r="AG6" s="620"/>
      <c r="AH6" s="620"/>
      <c r="AI6" s="620"/>
      <c r="AJ6" s="620"/>
      <c r="AK6" s="620"/>
      <c r="AL6" s="621"/>
      <c r="AM6" s="518" t="s">
        <v>101</v>
      </c>
      <c r="AN6" s="418"/>
      <c r="AO6" s="418"/>
      <c r="AP6" s="418"/>
      <c r="AQ6" s="418"/>
      <c r="AR6" s="418"/>
      <c r="AS6" s="418"/>
      <c r="AT6" s="419"/>
      <c r="AU6" s="519" t="s">
        <v>94</v>
      </c>
      <c r="AV6" s="520"/>
      <c r="AW6" s="520"/>
      <c r="AX6" s="520"/>
      <c r="AY6" s="475" t="s">
        <v>102</v>
      </c>
      <c r="AZ6" s="476"/>
      <c r="BA6" s="476"/>
      <c r="BB6" s="476"/>
      <c r="BC6" s="476"/>
      <c r="BD6" s="476"/>
      <c r="BE6" s="476"/>
      <c r="BF6" s="476"/>
      <c r="BG6" s="476"/>
      <c r="BH6" s="476"/>
      <c r="BI6" s="476"/>
      <c r="BJ6" s="476"/>
      <c r="BK6" s="476"/>
      <c r="BL6" s="476"/>
      <c r="BM6" s="477"/>
      <c r="BN6" s="461">
        <v>41525326</v>
      </c>
      <c r="BO6" s="462"/>
      <c r="BP6" s="462"/>
      <c r="BQ6" s="462"/>
      <c r="BR6" s="462"/>
      <c r="BS6" s="462"/>
      <c r="BT6" s="462"/>
      <c r="BU6" s="463"/>
      <c r="BV6" s="461">
        <v>28031823</v>
      </c>
      <c r="BW6" s="462"/>
      <c r="BX6" s="462"/>
      <c r="BY6" s="462"/>
      <c r="BZ6" s="462"/>
      <c r="CA6" s="462"/>
      <c r="CB6" s="462"/>
      <c r="CC6" s="463"/>
      <c r="CD6" s="501" t="s">
        <v>103</v>
      </c>
      <c r="CE6" s="421"/>
      <c r="CF6" s="421"/>
      <c r="CG6" s="421"/>
      <c r="CH6" s="421"/>
      <c r="CI6" s="421"/>
      <c r="CJ6" s="421"/>
      <c r="CK6" s="421"/>
      <c r="CL6" s="421"/>
      <c r="CM6" s="421"/>
      <c r="CN6" s="421"/>
      <c r="CO6" s="421"/>
      <c r="CP6" s="421"/>
      <c r="CQ6" s="421"/>
      <c r="CR6" s="421"/>
      <c r="CS6" s="502"/>
      <c r="CT6" s="604">
        <v>91.4</v>
      </c>
      <c r="CU6" s="605"/>
      <c r="CV6" s="605"/>
      <c r="CW6" s="605"/>
      <c r="CX6" s="605"/>
      <c r="CY6" s="605"/>
      <c r="CZ6" s="605"/>
      <c r="DA6" s="606"/>
      <c r="DB6" s="604">
        <v>98.7</v>
      </c>
      <c r="DC6" s="605"/>
      <c r="DD6" s="605"/>
      <c r="DE6" s="605"/>
      <c r="DF6" s="605"/>
      <c r="DG6" s="605"/>
      <c r="DH6" s="605"/>
      <c r="DI6" s="606"/>
    </row>
    <row r="7" spans="1:119" ht="18.75" customHeight="1" x14ac:dyDescent="0.15">
      <c r="A7" s="164"/>
      <c r="B7" s="609"/>
      <c r="C7" s="610"/>
      <c r="D7" s="610"/>
      <c r="E7" s="611"/>
      <c r="F7" s="611"/>
      <c r="G7" s="611"/>
      <c r="H7" s="611"/>
      <c r="I7" s="611"/>
      <c r="J7" s="611"/>
      <c r="K7" s="611"/>
      <c r="L7" s="611"/>
      <c r="M7" s="611"/>
      <c r="N7" s="611"/>
      <c r="O7" s="611"/>
      <c r="P7" s="611"/>
      <c r="Q7" s="611"/>
      <c r="R7" s="615"/>
      <c r="S7" s="615"/>
      <c r="T7" s="615"/>
      <c r="U7" s="615"/>
      <c r="V7" s="616"/>
      <c r="W7" s="602"/>
      <c r="X7" s="412"/>
      <c r="Y7" s="412"/>
      <c r="Z7" s="412"/>
      <c r="AA7" s="412"/>
      <c r="AB7" s="610"/>
      <c r="AC7" s="622"/>
      <c r="AD7" s="413"/>
      <c r="AE7" s="413"/>
      <c r="AF7" s="413"/>
      <c r="AG7" s="413"/>
      <c r="AH7" s="413"/>
      <c r="AI7" s="413"/>
      <c r="AJ7" s="413"/>
      <c r="AK7" s="413"/>
      <c r="AL7" s="623"/>
      <c r="AM7" s="518" t="s">
        <v>104</v>
      </c>
      <c r="AN7" s="418"/>
      <c r="AO7" s="418"/>
      <c r="AP7" s="418"/>
      <c r="AQ7" s="418"/>
      <c r="AR7" s="418"/>
      <c r="AS7" s="418"/>
      <c r="AT7" s="419"/>
      <c r="AU7" s="519" t="s">
        <v>94</v>
      </c>
      <c r="AV7" s="520"/>
      <c r="AW7" s="520"/>
      <c r="AX7" s="520"/>
      <c r="AY7" s="475" t="s">
        <v>105</v>
      </c>
      <c r="AZ7" s="476"/>
      <c r="BA7" s="476"/>
      <c r="BB7" s="476"/>
      <c r="BC7" s="476"/>
      <c r="BD7" s="476"/>
      <c r="BE7" s="476"/>
      <c r="BF7" s="476"/>
      <c r="BG7" s="476"/>
      <c r="BH7" s="476"/>
      <c r="BI7" s="476"/>
      <c r="BJ7" s="476"/>
      <c r="BK7" s="476"/>
      <c r="BL7" s="476"/>
      <c r="BM7" s="477"/>
      <c r="BN7" s="461">
        <v>10728862</v>
      </c>
      <c r="BO7" s="462"/>
      <c r="BP7" s="462"/>
      <c r="BQ7" s="462"/>
      <c r="BR7" s="462"/>
      <c r="BS7" s="462"/>
      <c r="BT7" s="462"/>
      <c r="BU7" s="463"/>
      <c r="BV7" s="461">
        <v>14990794</v>
      </c>
      <c r="BW7" s="462"/>
      <c r="BX7" s="462"/>
      <c r="BY7" s="462"/>
      <c r="BZ7" s="462"/>
      <c r="CA7" s="462"/>
      <c r="CB7" s="462"/>
      <c r="CC7" s="463"/>
      <c r="CD7" s="501" t="s">
        <v>106</v>
      </c>
      <c r="CE7" s="421"/>
      <c r="CF7" s="421"/>
      <c r="CG7" s="421"/>
      <c r="CH7" s="421"/>
      <c r="CI7" s="421"/>
      <c r="CJ7" s="421"/>
      <c r="CK7" s="421"/>
      <c r="CL7" s="421"/>
      <c r="CM7" s="421"/>
      <c r="CN7" s="421"/>
      <c r="CO7" s="421"/>
      <c r="CP7" s="421"/>
      <c r="CQ7" s="421"/>
      <c r="CR7" s="421"/>
      <c r="CS7" s="502"/>
      <c r="CT7" s="461">
        <v>899578624</v>
      </c>
      <c r="CU7" s="462"/>
      <c r="CV7" s="462"/>
      <c r="CW7" s="462"/>
      <c r="CX7" s="462"/>
      <c r="CY7" s="462"/>
      <c r="CZ7" s="462"/>
      <c r="DA7" s="463"/>
      <c r="DB7" s="461">
        <v>864930635</v>
      </c>
      <c r="DC7" s="462"/>
      <c r="DD7" s="462"/>
      <c r="DE7" s="462"/>
      <c r="DF7" s="462"/>
      <c r="DG7" s="462"/>
      <c r="DH7" s="462"/>
      <c r="DI7" s="463"/>
    </row>
    <row r="8" spans="1:119" ht="18.75" customHeight="1" thickBot="1" x14ac:dyDescent="0.2">
      <c r="A8" s="164"/>
      <c r="B8" s="612"/>
      <c r="C8" s="557"/>
      <c r="D8" s="557"/>
      <c r="E8" s="613"/>
      <c r="F8" s="613"/>
      <c r="G8" s="613"/>
      <c r="H8" s="613"/>
      <c r="I8" s="613"/>
      <c r="J8" s="613"/>
      <c r="K8" s="613"/>
      <c r="L8" s="613"/>
      <c r="M8" s="613"/>
      <c r="N8" s="613"/>
      <c r="O8" s="613"/>
      <c r="P8" s="613"/>
      <c r="Q8" s="613"/>
      <c r="R8" s="617"/>
      <c r="S8" s="617"/>
      <c r="T8" s="617"/>
      <c r="U8" s="617"/>
      <c r="V8" s="618"/>
      <c r="W8" s="532"/>
      <c r="X8" s="533"/>
      <c r="Y8" s="533"/>
      <c r="Z8" s="533"/>
      <c r="AA8" s="533"/>
      <c r="AB8" s="557"/>
      <c r="AC8" s="624"/>
      <c r="AD8" s="625"/>
      <c r="AE8" s="625"/>
      <c r="AF8" s="625"/>
      <c r="AG8" s="625"/>
      <c r="AH8" s="625"/>
      <c r="AI8" s="625"/>
      <c r="AJ8" s="625"/>
      <c r="AK8" s="625"/>
      <c r="AL8" s="626"/>
      <c r="AM8" s="518" t="s">
        <v>107</v>
      </c>
      <c r="AN8" s="418"/>
      <c r="AO8" s="418"/>
      <c r="AP8" s="418"/>
      <c r="AQ8" s="418"/>
      <c r="AR8" s="418"/>
      <c r="AS8" s="418"/>
      <c r="AT8" s="419"/>
      <c r="AU8" s="519" t="s">
        <v>94</v>
      </c>
      <c r="AV8" s="520"/>
      <c r="AW8" s="520"/>
      <c r="AX8" s="520"/>
      <c r="AY8" s="475" t="s">
        <v>108</v>
      </c>
      <c r="AZ8" s="476"/>
      <c r="BA8" s="476"/>
      <c r="BB8" s="476"/>
      <c r="BC8" s="476"/>
      <c r="BD8" s="476"/>
      <c r="BE8" s="476"/>
      <c r="BF8" s="476"/>
      <c r="BG8" s="476"/>
      <c r="BH8" s="476"/>
      <c r="BI8" s="476"/>
      <c r="BJ8" s="476"/>
      <c r="BK8" s="476"/>
      <c r="BL8" s="476"/>
      <c r="BM8" s="477"/>
      <c r="BN8" s="461">
        <v>30796464</v>
      </c>
      <c r="BO8" s="462"/>
      <c r="BP8" s="462"/>
      <c r="BQ8" s="462"/>
      <c r="BR8" s="462"/>
      <c r="BS8" s="462"/>
      <c r="BT8" s="462"/>
      <c r="BU8" s="463"/>
      <c r="BV8" s="461">
        <v>13041029</v>
      </c>
      <c r="BW8" s="462"/>
      <c r="BX8" s="462"/>
      <c r="BY8" s="462"/>
      <c r="BZ8" s="462"/>
      <c r="CA8" s="462"/>
      <c r="CB8" s="462"/>
      <c r="CC8" s="463"/>
      <c r="CD8" s="501" t="s">
        <v>109</v>
      </c>
      <c r="CE8" s="421"/>
      <c r="CF8" s="421"/>
      <c r="CG8" s="421"/>
      <c r="CH8" s="421"/>
      <c r="CI8" s="421"/>
      <c r="CJ8" s="421"/>
      <c r="CK8" s="421"/>
      <c r="CL8" s="421"/>
      <c r="CM8" s="421"/>
      <c r="CN8" s="421"/>
      <c r="CO8" s="421"/>
      <c r="CP8" s="421"/>
      <c r="CQ8" s="421"/>
      <c r="CR8" s="421"/>
      <c r="CS8" s="502"/>
      <c r="CT8" s="564">
        <v>0.92</v>
      </c>
      <c r="CU8" s="565"/>
      <c r="CV8" s="565"/>
      <c r="CW8" s="565"/>
      <c r="CX8" s="565"/>
      <c r="CY8" s="565"/>
      <c r="CZ8" s="565"/>
      <c r="DA8" s="566"/>
      <c r="DB8" s="564">
        <v>0.94</v>
      </c>
      <c r="DC8" s="565"/>
      <c r="DD8" s="565"/>
      <c r="DE8" s="565"/>
      <c r="DF8" s="565"/>
      <c r="DG8" s="565"/>
      <c r="DH8" s="565"/>
      <c r="DI8" s="566"/>
    </row>
    <row r="9" spans="1:119" ht="18.75" customHeight="1" thickBot="1" x14ac:dyDescent="0.2">
      <c r="A9" s="164"/>
      <c r="B9" s="593" t="s">
        <v>110</v>
      </c>
      <c r="C9" s="594"/>
      <c r="D9" s="594"/>
      <c r="E9" s="594"/>
      <c r="F9" s="594"/>
      <c r="G9" s="594"/>
      <c r="H9" s="594"/>
      <c r="I9" s="594"/>
      <c r="J9" s="594"/>
      <c r="K9" s="512"/>
      <c r="L9" s="595" t="s">
        <v>111</v>
      </c>
      <c r="M9" s="596"/>
      <c r="N9" s="596"/>
      <c r="O9" s="596"/>
      <c r="P9" s="596"/>
      <c r="Q9" s="597"/>
      <c r="R9" s="598">
        <v>2752412</v>
      </c>
      <c r="S9" s="599"/>
      <c r="T9" s="599"/>
      <c r="U9" s="599"/>
      <c r="V9" s="600"/>
      <c r="W9" s="530" t="s">
        <v>112</v>
      </c>
      <c r="X9" s="531"/>
      <c r="Y9" s="531"/>
      <c r="Z9" s="531"/>
      <c r="AA9" s="531"/>
      <c r="AB9" s="531"/>
      <c r="AC9" s="531"/>
      <c r="AD9" s="531"/>
      <c r="AE9" s="531"/>
      <c r="AF9" s="531"/>
      <c r="AG9" s="531"/>
      <c r="AH9" s="531"/>
      <c r="AI9" s="531"/>
      <c r="AJ9" s="531"/>
      <c r="AK9" s="531"/>
      <c r="AL9" s="601"/>
      <c r="AM9" s="518" t="s">
        <v>113</v>
      </c>
      <c r="AN9" s="418"/>
      <c r="AO9" s="418"/>
      <c r="AP9" s="418"/>
      <c r="AQ9" s="418"/>
      <c r="AR9" s="418"/>
      <c r="AS9" s="418"/>
      <c r="AT9" s="419"/>
      <c r="AU9" s="519" t="s">
        <v>114</v>
      </c>
      <c r="AV9" s="520"/>
      <c r="AW9" s="520"/>
      <c r="AX9" s="520"/>
      <c r="AY9" s="475" t="s">
        <v>115</v>
      </c>
      <c r="AZ9" s="476"/>
      <c r="BA9" s="476"/>
      <c r="BB9" s="476"/>
      <c r="BC9" s="476"/>
      <c r="BD9" s="476"/>
      <c r="BE9" s="476"/>
      <c r="BF9" s="476"/>
      <c r="BG9" s="476"/>
      <c r="BH9" s="476"/>
      <c r="BI9" s="476"/>
      <c r="BJ9" s="476"/>
      <c r="BK9" s="476"/>
      <c r="BL9" s="476"/>
      <c r="BM9" s="477"/>
      <c r="BN9" s="461">
        <v>17755435</v>
      </c>
      <c r="BO9" s="462"/>
      <c r="BP9" s="462"/>
      <c r="BQ9" s="462"/>
      <c r="BR9" s="462"/>
      <c r="BS9" s="462"/>
      <c r="BT9" s="462"/>
      <c r="BU9" s="463"/>
      <c r="BV9" s="461">
        <v>10368934</v>
      </c>
      <c r="BW9" s="462"/>
      <c r="BX9" s="462"/>
      <c r="BY9" s="462"/>
      <c r="BZ9" s="462"/>
      <c r="CA9" s="462"/>
      <c r="CB9" s="462"/>
      <c r="CC9" s="463"/>
      <c r="CD9" s="501" t="s">
        <v>116</v>
      </c>
      <c r="CE9" s="421"/>
      <c r="CF9" s="421"/>
      <c r="CG9" s="421"/>
      <c r="CH9" s="421"/>
      <c r="CI9" s="421"/>
      <c r="CJ9" s="421"/>
      <c r="CK9" s="421"/>
      <c r="CL9" s="421"/>
      <c r="CM9" s="421"/>
      <c r="CN9" s="421"/>
      <c r="CO9" s="421"/>
      <c r="CP9" s="421"/>
      <c r="CQ9" s="421"/>
      <c r="CR9" s="421"/>
      <c r="CS9" s="502"/>
      <c r="CT9" s="458">
        <v>16.100000000000001</v>
      </c>
      <c r="CU9" s="459"/>
      <c r="CV9" s="459"/>
      <c r="CW9" s="459"/>
      <c r="CX9" s="459"/>
      <c r="CY9" s="459"/>
      <c r="CZ9" s="459"/>
      <c r="DA9" s="460"/>
      <c r="DB9" s="458">
        <v>16.600000000000001</v>
      </c>
      <c r="DC9" s="459"/>
      <c r="DD9" s="459"/>
      <c r="DE9" s="459"/>
      <c r="DF9" s="459"/>
      <c r="DG9" s="459"/>
      <c r="DH9" s="459"/>
      <c r="DI9" s="460"/>
    </row>
    <row r="10" spans="1:119" ht="18.75" customHeight="1" thickBot="1" x14ac:dyDescent="0.2">
      <c r="A10" s="164"/>
      <c r="B10" s="593"/>
      <c r="C10" s="594"/>
      <c r="D10" s="594"/>
      <c r="E10" s="594"/>
      <c r="F10" s="594"/>
      <c r="G10" s="594"/>
      <c r="H10" s="594"/>
      <c r="I10" s="594"/>
      <c r="J10" s="594"/>
      <c r="K10" s="512"/>
      <c r="L10" s="417" t="s">
        <v>117</v>
      </c>
      <c r="M10" s="418"/>
      <c r="N10" s="418"/>
      <c r="O10" s="418"/>
      <c r="P10" s="418"/>
      <c r="Q10" s="419"/>
      <c r="R10" s="414">
        <v>2691185</v>
      </c>
      <c r="S10" s="415"/>
      <c r="T10" s="415"/>
      <c r="U10" s="415"/>
      <c r="V10" s="474"/>
      <c r="W10" s="602"/>
      <c r="X10" s="412"/>
      <c r="Y10" s="412"/>
      <c r="Z10" s="412"/>
      <c r="AA10" s="412"/>
      <c r="AB10" s="412"/>
      <c r="AC10" s="412"/>
      <c r="AD10" s="412"/>
      <c r="AE10" s="412"/>
      <c r="AF10" s="412"/>
      <c r="AG10" s="412"/>
      <c r="AH10" s="412"/>
      <c r="AI10" s="412"/>
      <c r="AJ10" s="412"/>
      <c r="AK10" s="412"/>
      <c r="AL10" s="603"/>
      <c r="AM10" s="518" t="s">
        <v>118</v>
      </c>
      <c r="AN10" s="418"/>
      <c r="AO10" s="418"/>
      <c r="AP10" s="418"/>
      <c r="AQ10" s="418"/>
      <c r="AR10" s="418"/>
      <c r="AS10" s="418"/>
      <c r="AT10" s="419"/>
      <c r="AU10" s="519" t="s">
        <v>119</v>
      </c>
      <c r="AV10" s="520"/>
      <c r="AW10" s="520"/>
      <c r="AX10" s="520"/>
      <c r="AY10" s="475" t="s">
        <v>120</v>
      </c>
      <c r="AZ10" s="476"/>
      <c r="BA10" s="476"/>
      <c r="BB10" s="476"/>
      <c r="BC10" s="476"/>
      <c r="BD10" s="476"/>
      <c r="BE10" s="476"/>
      <c r="BF10" s="476"/>
      <c r="BG10" s="476"/>
      <c r="BH10" s="476"/>
      <c r="BI10" s="476"/>
      <c r="BJ10" s="476"/>
      <c r="BK10" s="476"/>
      <c r="BL10" s="476"/>
      <c r="BM10" s="477"/>
      <c r="BN10" s="461">
        <v>46706101</v>
      </c>
      <c r="BO10" s="462"/>
      <c r="BP10" s="462"/>
      <c r="BQ10" s="462"/>
      <c r="BR10" s="462"/>
      <c r="BS10" s="462"/>
      <c r="BT10" s="462"/>
      <c r="BU10" s="463"/>
      <c r="BV10" s="461">
        <v>4779071</v>
      </c>
      <c r="BW10" s="462"/>
      <c r="BX10" s="462"/>
      <c r="BY10" s="462"/>
      <c r="BZ10" s="462"/>
      <c r="CA10" s="462"/>
      <c r="CB10" s="462"/>
      <c r="CC10" s="463"/>
      <c r="CD10" s="167" t="s">
        <v>121</v>
      </c>
      <c r="CE10" s="168"/>
      <c r="CF10" s="168"/>
      <c r="CG10" s="168"/>
      <c r="CH10" s="168"/>
      <c r="CI10" s="168"/>
      <c r="CJ10" s="168"/>
      <c r="CK10" s="168"/>
      <c r="CL10" s="168"/>
      <c r="CM10" s="168"/>
      <c r="CN10" s="168"/>
      <c r="CO10" s="168"/>
      <c r="CP10" s="168"/>
      <c r="CQ10" s="168"/>
      <c r="CR10" s="168"/>
      <c r="CS10" s="169"/>
      <c r="CT10" s="170"/>
      <c r="CU10" s="171"/>
      <c r="CV10" s="171"/>
      <c r="CW10" s="171"/>
      <c r="CX10" s="171"/>
      <c r="CY10" s="171"/>
      <c r="CZ10" s="171"/>
      <c r="DA10" s="172"/>
      <c r="DB10" s="170"/>
      <c r="DC10" s="171"/>
      <c r="DD10" s="171"/>
      <c r="DE10" s="171"/>
      <c r="DF10" s="171"/>
      <c r="DG10" s="171"/>
      <c r="DH10" s="171"/>
      <c r="DI10" s="172"/>
    </row>
    <row r="11" spans="1:119" ht="18.75" customHeight="1" thickBot="1" x14ac:dyDescent="0.2">
      <c r="A11" s="164"/>
      <c r="B11" s="593"/>
      <c r="C11" s="594"/>
      <c r="D11" s="594"/>
      <c r="E11" s="594"/>
      <c r="F11" s="594"/>
      <c r="G11" s="594"/>
      <c r="H11" s="594"/>
      <c r="I11" s="594"/>
      <c r="J11" s="594"/>
      <c r="K11" s="512"/>
      <c r="L11" s="422" t="s">
        <v>122</v>
      </c>
      <c r="M11" s="423"/>
      <c r="N11" s="423"/>
      <c r="O11" s="423"/>
      <c r="P11" s="423"/>
      <c r="Q11" s="424"/>
      <c r="R11" s="590" t="s">
        <v>123</v>
      </c>
      <c r="S11" s="591"/>
      <c r="T11" s="591"/>
      <c r="U11" s="591"/>
      <c r="V11" s="592"/>
      <c r="W11" s="602"/>
      <c r="X11" s="412"/>
      <c r="Y11" s="412"/>
      <c r="Z11" s="412"/>
      <c r="AA11" s="412"/>
      <c r="AB11" s="412"/>
      <c r="AC11" s="412"/>
      <c r="AD11" s="412"/>
      <c r="AE11" s="412"/>
      <c r="AF11" s="412"/>
      <c r="AG11" s="412"/>
      <c r="AH11" s="412"/>
      <c r="AI11" s="412"/>
      <c r="AJ11" s="412"/>
      <c r="AK11" s="412"/>
      <c r="AL11" s="603"/>
      <c r="AM11" s="518" t="s">
        <v>124</v>
      </c>
      <c r="AN11" s="418"/>
      <c r="AO11" s="418"/>
      <c r="AP11" s="418"/>
      <c r="AQ11" s="418"/>
      <c r="AR11" s="418"/>
      <c r="AS11" s="418"/>
      <c r="AT11" s="419"/>
      <c r="AU11" s="519" t="s">
        <v>125</v>
      </c>
      <c r="AV11" s="520"/>
      <c r="AW11" s="520"/>
      <c r="AX11" s="520"/>
      <c r="AY11" s="475" t="s">
        <v>126</v>
      </c>
      <c r="AZ11" s="476"/>
      <c r="BA11" s="476"/>
      <c r="BB11" s="476"/>
      <c r="BC11" s="476"/>
      <c r="BD11" s="476"/>
      <c r="BE11" s="476"/>
      <c r="BF11" s="476"/>
      <c r="BG11" s="476"/>
      <c r="BH11" s="476"/>
      <c r="BI11" s="476"/>
      <c r="BJ11" s="476"/>
      <c r="BK11" s="476"/>
      <c r="BL11" s="476"/>
      <c r="BM11" s="477"/>
      <c r="BN11" s="461">
        <v>0</v>
      </c>
      <c r="BO11" s="462"/>
      <c r="BP11" s="462"/>
      <c r="BQ11" s="462"/>
      <c r="BR11" s="462"/>
      <c r="BS11" s="462"/>
      <c r="BT11" s="462"/>
      <c r="BU11" s="463"/>
      <c r="BV11" s="461">
        <v>0</v>
      </c>
      <c r="BW11" s="462"/>
      <c r="BX11" s="462"/>
      <c r="BY11" s="462"/>
      <c r="BZ11" s="462"/>
      <c r="CA11" s="462"/>
      <c r="CB11" s="462"/>
      <c r="CC11" s="463"/>
      <c r="CD11" s="501" t="s">
        <v>127</v>
      </c>
      <c r="CE11" s="421"/>
      <c r="CF11" s="421"/>
      <c r="CG11" s="421"/>
      <c r="CH11" s="421"/>
      <c r="CI11" s="421"/>
      <c r="CJ11" s="421"/>
      <c r="CK11" s="421"/>
      <c r="CL11" s="421"/>
      <c r="CM11" s="421"/>
      <c r="CN11" s="421"/>
      <c r="CO11" s="421"/>
      <c r="CP11" s="421"/>
      <c r="CQ11" s="421"/>
      <c r="CR11" s="421"/>
      <c r="CS11" s="502"/>
      <c r="CT11" s="564" t="s">
        <v>128</v>
      </c>
      <c r="CU11" s="565"/>
      <c r="CV11" s="565"/>
      <c r="CW11" s="565"/>
      <c r="CX11" s="565"/>
      <c r="CY11" s="565"/>
      <c r="CZ11" s="565"/>
      <c r="DA11" s="566"/>
      <c r="DB11" s="564" t="s">
        <v>129</v>
      </c>
      <c r="DC11" s="565"/>
      <c r="DD11" s="565"/>
      <c r="DE11" s="565"/>
      <c r="DF11" s="565"/>
      <c r="DG11" s="565"/>
      <c r="DH11" s="565"/>
      <c r="DI11" s="566"/>
    </row>
    <row r="12" spans="1:119" ht="18.75" customHeight="1" x14ac:dyDescent="0.15">
      <c r="A12" s="164"/>
      <c r="B12" s="567" t="s">
        <v>130</v>
      </c>
      <c r="C12" s="568"/>
      <c r="D12" s="568"/>
      <c r="E12" s="568"/>
      <c r="F12" s="568"/>
      <c r="G12" s="568"/>
      <c r="H12" s="568"/>
      <c r="I12" s="568"/>
      <c r="J12" s="568"/>
      <c r="K12" s="569"/>
      <c r="L12" s="576" t="s">
        <v>131</v>
      </c>
      <c r="M12" s="577"/>
      <c r="N12" s="577"/>
      <c r="O12" s="577"/>
      <c r="P12" s="577"/>
      <c r="Q12" s="578"/>
      <c r="R12" s="579">
        <v>2732197</v>
      </c>
      <c r="S12" s="580"/>
      <c r="T12" s="580"/>
      <c r="U12" s="580"/>
      <c r="V12" s="581"/>
      <c r="W12" s="582" t="s">
        <v>1</v>
      </c>
      <c r="X12" s="520"/>
      <c r="Y12" s="520"/>
      <c r="Z12" s="520"/>
      <c r="AA12" s="520"/>
      <c r="AB12" s="583"/>
      <c r="AC12" s="584" t="s">
        <v>132</v>
      </c>
      <c r="AD12" s="585"/>
      <c r="AE12" s="585"/>
      <c r="AF12" s="585"/>
      <c r="AG12" s="586"/>
      <c r="AH12" s="584" t="s">
        <v>133</v>
      </c>
      <c r="AI12" s="585"/>
      <c r="AJ12" s="585"/>
      <c r="AK12" s="585"/>
      <c r="AL12" s="587"/>
      <c r="AM12" s="518" t="s">
        <v>134</v>
      </c>
      <c r="AN12" s="418"/>
      <c r="AO12" s="418"/>
      <c r="AP12" s="418"/>
      <c r="AQ12" s="418"/>
      <c r="AR12" s="418"/>
      <c r="AS12" s="418"/>
      <c r="AT12" s="419"/>
      <c r="AU12" s="519" t="s">
        <v>125</v>
      </c>
      <c r="AV12" s="520"/>
      <c r="AW12" s="520"/>
      <c r="AX12" s="520"/>
      <c r="AY12" s="475" t="s">
        <v>135</v>
      </c>
      <c r="AZ12" s="476"/>
      <c r="BA12" s="476"/>
      <c r="BB12" s="476"/>
      <c r="BC12" s="476"/>
      <c r="BD12" s="476"/>
      <c r="BE12" s="476"/>
      <c r="BF12" s="476"/>
      <c r="BG12" s="476"/>
      <c r="BH12" s="476"/>
      <c r="BI12" s="476"/>
      <c r="BJ12" s="476"/>
      <c r="BK12" s="476"/>
      <c r="BL12" s="476"/>
      <c r="BM12" s="477"/>
      <c r="BN12" s="461">
        <v>357640</v>
      </c>
      <c r="BO12" s="462"/>
      <c r="BP12" s="462"/>
      <c r="BQ12" s="462"/>
      <c r="BR12" s="462"/>
      <c r="BS12" s="462"/>
      <c r="BT12" s="462"/>
      <c r="BU12" s="463"/>
      <c r="BV12" s="461">
        <v>2564</v>
      </c>
      <c r="BW12" s="462"/>
      <c r="BX12" s="462"/>
      <c r="BY12" s="462"/>
      <c r="BZ12" s="462"/>
      <c r="CA12" s="462"/>
      <c r="CB12" s="462"/>
      <c r="CC12" s="463"/>
      <c r="CD12" s="501" t="s">
        <v>136</v>
      </c>
      <c r="CE12" s="421"/>
      <c r="CF12" s="421"/>
      <c r="CG12" s="421"/>
      <c r="CH12" s="421"/>
      <c r="CI12" s="421"/>
      <c r="CJ12" s="421"/>
      <c r="CK12" s="421"/>
      <c r="CL12" s="421"/>
      <c r="CM12" s="421"/>
      <c r="CN12" s="421"/>
      <c r="CO12" s="421"/>
      <c r="CP12" s="421"/>
      <c r="CQ12" s="421"/>
      <c r="CR12" s="421"/>
      <c r="CS12" s="502"/>
      <c r="CT12" s="564" t="s">
        <v>137</v>
      </c>
      <c r="CU12" s="565"/>
      <c r="CV12" s="565"/>
      <c r="CW12" s="565"/>
      <c r="CX12" s="565"/>
      <c r="CY12" s="565"/>
      <c r="CZ12" s="565"/>
      <c r="DA12" s="566"/>
      <c r="DB12" s="564" t="s">
        <v>138</v>
      </c>
      <c r="DC12" s="565"/>
      <c r="DD12" s="565"/>
      <c r="DE12" s="565"/>
      <c r="DF12" s="565"/>
      <c r="DG12" s="565"/>
      <c r="DH12" s="565"/>
      <c r="DI12" s="566"/>
    </row>
    <row r="13" spans="1:119" ht="18.75" customHeight="1" x14ac:dyDescent="0.15">
      <c r="A13" s="164"/>
      <c r="B13" s="570"/>
      <c r="C13" s="571"/>
      <c r="D13" s="571"/>
      <c r="E13" s="571"/>
      <c r="F13" s="571"/>
      <c r="G13" s="571"/>
      <c r="H13" s="571"/>
      <c r="I13" s="571"/>
      <c r="J13" s="571"/>
      <c r="K13" s="572"/>
      <c r="L13" s="173"/>
      <c r="M13" s="545" t="s">
        <v>139</v>
      </c>
      <c r="N13" s="546"/>
      <c r="O13" s="546"/>
      <c r="P13" s="546"/>
      <c r="Q13" s="547"/>
      <c r="R13" s="548">
        <v>2593449</v>
      </c>
      <c r="S13" s="549"/>
      <c r="T13" s="549"/>
      <c r="U13" s="549"/>
      <c r="V13" s="550"/>
      <c r="W13" s="551" t="s">
        <v>140</v>
      </c>
      <c r="X13" s="447"/>
      <c r="Y13" s="447"/>
      <c r="Z13" s="447"/>
      <c r="AA13" s="447"/>
      <c r="AB13" s="448"/>
      <c r="AC13" s="414">
        <v>1144</v>
      </c>
      <c r="AD13" s="415"/>
      <c r="AE13" s="415"/>
      <c r="AF13" s="415"/>
      <c r="AG13" s="416"/>
      <c r="AH13" s="414">
        <v>1122</v>
      </c>
      <c r="AI13" s="415"/>
      <c r="AJ13" s="415"/>
      <c r="AK13" s="415"/>
      <c r="AL13" s="474"/>
      <c r="AM13" s="518" t="s">
        <v>141</v>
      </c>
      <c r="AN13" s="418"/>
      <c r="AO13" s="418"/>
      <c r="AP13" s="418"/>
      <c r="AQ13" s="418"/>
      <c r="AR13" s="418"/>
      <c r="AS13" s="418"/>
      <c r="AT13" s="419"/>
      <c r="AU13" s="519" t="s">
        <v>142</v>
      </c>
      <c r="AV13" s="520"/>
      <c r="AW13" s="520"/>
      <c r="AX13" s="520"/>
      <c r="AY13" s="475" t="s">
        <v>143</v>
      </c>
      <c r="AZ13" s="476"/>
      <c r="BA13" s="476"/>
      <c r="BB13" s="476"/>
      <c r="BC13" s="476"/>
      <c r="BD13" s="476"/>
      <c r="BE13" s="476"/>
      <c r="BF13" s="476"/>
      <c r="BG13" s="476"/>
      <c r="BH13" s="476"/>
      <c r="BI13" s="476"/>
      <c r="BJ13" s="476"/>
      <c r="BK13" s="476"/>
      <c r="BL13" s="476"/>
      <c r="BM13" s="477"/>
      <c r="BN13" s="461">
        <v>64103896</v>
      </c>
      <c r="BO13" s="462"/>
      <c r="BP13" s="462"/>
      <c r="BQ13" s="462"/>
      <c r="BR13" s="462"/>
      <c r="BS13" s="462"/>
      <c r="BT13" s="462"/>
      <c r="BU13" s="463"/>
      <c r="BV13" s="461">
        <v>15145441</v>
      </c>
      <c r="BW13" s="462"/>
      <c r="BX13" s="462"/>
      <c r="BY13" s="462"/>
      <c r="BZ13" s="462"/>
      <c r="CA13" s="462"/>
      <c r="CB13" s="462"/>
      <c r="CC13" s="463"/>
      <c r="CD13" s="501" t="s">
        <v>144</v>
      </c>
      <c r="CE13" s="421"/>
      <c r="CF13" s="421"/>
      <c r="CG13" s="421"/>
      <c r="CH13" s="421"/>
      <c r="CI13" s="421"/>
      <c r="CJ13" s="421"/>
      <c r="CK13" s="421"/>
      <c r="CL13" s="421"/>
      <c r="CM13" s="421"/>
      <c r="CN13" s="421"/>
      <c r="CO13" s="421"/>
      <c r="CP13" s="421"/>
      <c r="CQ13" s="421"/>
      <c r="CR13" s="421"/>
      <c r="CS13" s="502"/>
      <c r="CT13" s="458">
        <v>1.8</v>
      </c>
      <c r="CU13" s="459"/>
      <c r="CV13" s="459"/>
      <c r="CW13" s="459"/>
      <c r="CX13" s="459"/>
      <c r="CY13" s="459"/>
      <c r="CZ13" s="459"/>
      <c r="DA13" s="460"/>
      <c r="DB13" s="458">
        <v>2.7</v>
      </c>
      <c r="DC13" s="459"/>
      <c r="DD13" s="459"/>
      <c r="DE13" s="459"/>
      <c r="DF13" s="459"/>
      <c r="DG13" s="459"/>
      <c r="DH13" s="459"/>
      <c r="DI13" s="460"/>
    </row>
    <row r="14" spans="1:119" ht="18.75" customHeight="1" thickBot="1" x14ac:dyDescent="0.2">
      <c r="A14" s="164"/>
      <c r="B14" s="570"/>
      <c r="C14" s="571"/>
      <c r="D14" s="571"/>
      <c r="E14" s="571"/>
      <c r="F14" s="571"/>
      <c r="G14" s="571"/>
      <c r="H14" s="571"/>
      <c r="I14" s="571"/>
      <c r="J14" s="571"/>
      <c r="K14" s="572"/>
      <c r="L14" s="535" t="s">
        <v>145</v>
      </c>
      <c r="M14" s="588"/>
      <c r="N14" s="588"/>
      <c r="O14" s="588"/>
      <c r="P14" s="588"/>
      <c r="Q14" s="589"/>
      <c r="R14" s="548">
        <v>2739963</v>
      </c>
      <c r="S14" s="549"/>
      <c r="T14" s="549"/>
      <c r="U14" s="549"/>
      <c r="V14" s="550"/>
      <c r="W14" s="552"/>
      <c r="X14" s="450"/>
      <c r="Y14" s="450"/>
      <c r="Z14" s="450"/>
      <c r="AA14" s="450"/>
      <c r="AB14" s="451"/>
      <c r="AC14" s="541">
        <v>0.1</v>
      </c>
      <c r="AD14" s="542"/>
      <c r="AE14" s="542"/>
      <c r="AF14" s="542"/>
      <c r="AG14" s="543"/>
      <c r="AH14" s="541">
        <v>0.1</v>
      </c>
      <c r="AI14" s="542"/>
      <c r="AJ14" s="542"/>
      <c r="AK14" s="542"/>
      <c r="AL14" s="544"/>
      <c r="AM14" s="518"/>
      <c r="AN14" s="418"/>
      <c r="AO14" s="418"/>
      <c r="AP14" s="418"/>
      <c r="AQ14" s="418"/>
      <c r="AR14" s="418"/>
      <c r="AS14" s="418"/>
      <c r="AT14" s="419"/>
      <c r="AU14" s="519"/>
      <c r="AV14" s="520"/>
      <c r="AW14" s="520"/>
      <c r="AX14" s="520"/>
      <c r="AY14" s="475"/>
      <c r="AZ14" s="476"/>
      <c r="BA14" s="476"/>
      <c r="BB14" s="476"/>
      <c r="BC14" s="476"/>
      <c r="BD14" s="476"/>
      <c r="BE14" s="476"/>
      <c r="BF14" s="476"/>
      <c r="BG14" s="476"/>
      <c r="BH14" s="476"/>
      <c r="BI14" s="476"/>
      <c r="BJ14" s="476"/>
      <c r="BK14" s="476"/>
      <c r="BL14" s="476"/>
      <c r="BM14" s="477"/>
      <c r="BN14" s="461"/>
      <c r="BO14" s="462"/>
      <c r="BP14" s="462"/>
      <c r="BQ14" s="462"/>
      <c r="BR14" s="462"/>
      <c r="BS14" s="462"/>
      <c r="BT14" s="462"/>
      <c r="BU14" s="463"/>
      <c r="BV14" s="461"/>
      <c r="BW14" s="462"/>
      <c r="BX14" s="462"/>
      <c r="BY14" s="462"/>
      <c r="BZ14" s="462"/>
      <c r="CA14" s="462"/>
      <c r="CB14" s="462"/>
      <c r="CC14" s="463"/>
      <c r="CD14" s="498" t="s">
        <v>146</v>
      </c>
      <c r="CE14" s="499"/>
      <c r="CF14" s="499"/>
      <c r="CG14" s="499"/>
      <c r="CH14" s="499"/>
      <c r="CI14" s="499"/>
      <c r="CJ14" s="499"/>
      <c r="CK14" s="499"/>
      <c r="CL14" s="499"/>
      <c r="CM14" s="499"/>
      <c r="CN14" s="499"/>
      <c r="CO14" s="499"/>
      <c r="CP14" s="499"/>
      <c r="CQ14" s="499"/>
      <c r="CR14" s="499"/>
      <c r="CS14" s="500"/>
      <c r="CT14" s="558" t="s">
        <v>129</v>
      </c>
      <c r="CU14" s="559"/>
      <c r="CV14" s="559"/>
      <c r="CW14" s="559"/>
      <c r="CX14" s="559"/>
      <c r="CY14" s="559"/>
      <c r="CZ14" s="559"/>
      <c r="DA14" s="560"/>
      <c r="DB14" s="558">
        <v>5.3</v>
      </c>
      <c r="DC14" s="559"/>
      <c r="DD14" s="559"/>
      <c r="DE14" s="559"/>
      <c r="DF14" s="559"/>
      <c r="DG14" s="559"/>
      <c r="DH14" s="559"/>
      <c r="DI14" s="560"/>
    </row>
    <row r="15" spans="1:119" ht="18.75" customHeight="1" x14ac:dyDescent="0.15">
      <c r="A15" s="164"/>
      <c r="B15" s="570"/>
      <c r="C15" s="571"/>
      <c r="D15" s="571"/>
      <c r="E15" s="571"/>
      <c r="F15" s="571"/>
      <c r="G15" s="571"/>
      <c r="H15" s="571"/>
      <c r="I15" s="571"/>
      <c r="J15" s="571"/>
      <c r="K15" s="572"/>
      <c r="L15" s="173"/>
      <c r="M15" s="545" t="s">
        <v>139</v>
      </c>
      <c r="N15" s="546"/>
      <c r="O15" s="546"/>
      <c r="P15" s="546"/>
      <c r="Q15" s="547"/>
      <c r="R15" s="548">
        <v>2595840</v>
      </c>
      <c r="S15" s="549"/>
      <c r="T15" s="549"/>
      <c r="U15" s="549"/>
      <c r="V15" s="550"/>
      <c r="W15" s="551" t="s">
        <v>147</v>
      </c>
      <c r="X15" s="447"/>
      <c r="Y15" s="447"/>
      <c r="Z15" s="447"/>
      <c r="AA15" s="447"/>
      <c r="AB15" s="448"/>
      <c r="AC15" s="414">
        <v>211891</v>
      </c>
      <c r="AD15" s="415"/>
      <c r="AE15" s="415"/>
      <c r="AF15" s="415"/>
      <c r="AG15" s="416"/>
      <c r="AH15" s="414">
        <v>220980</v>
      </c>
      <c r="AI15" s="415"/>
      <c r="AJ15" s="415"/>
      <c r="AK15" s="415"/>
      <c r="AL15" s="474"/>
      <c r="AM15" s="518"/>
      <c r="AN15" s="418"/>
      <c r="AO15" s="418"/>
      <c r="AP15" s="418"/>
      <c r="AQ15" s="418"/>
      <c r="AR15" s="418"/>
      <c r="AS15" s="418"/>
      <c r="AT15" s="419"/>
      <c r="AU15" s="519"/>
      <c r="AV15" s="520"/>
      <c r="AW15" s="520"/>
      <c r="AX15" s="520"/>
      <c r="AY15" s="487" t="s">
        <v>148</v>
      </c>
      <c r="AZ15" s="488"/>
      <c r="BA15" s="488"/>
      <c r="BB15" s="488"/>
      <c r="BC15" s="488"/>
      <c r="BD15" s="488"/>
      <c r="BE15" s="488"/>
      <c r="BF15" s="488"/>
      <c r="BG15" s="488"/>
      <c r="BH15" s="488"/>
      <c r="BI15" s="488"/>
      <c r="BJ15" s="488"/>
      <c r="BK15" s="488"/>
      <c r="BL15" s="488"/>
      <c r="BM15" s="489"/>
      <c r="BN15" s="490">
        <v>578971411</v>
      </c>
      <c r="BO15" s="491"/>
      <c r="BP15" s="491"/>
      <c r="BQ15" s="491"/>
      <c r="BR15" s="491"/>
      <c r="BS15" s="491"/>
      <c r="BT15" s="491"/>
      <c r="BU15" s="492"/>
      <c r="BV15" s="490">
        <v>621727850</v>
      </c>
      <c r="BW15" s="491"/>
      <c r="BX15" s="491"/>
      <c r="BY15" s="491"/>
      <c r="BZ15" s="491"/>
      <c r="CA15" s="491"/>
      <c r="CB15" s="491"/>
      <c r="CC15" s="492"/>
      <c r="CD15" s="561" t="s">
        <v>149</v>
      </c>
      <c r="CE15" s="562"/>
      <c r="CF15" s="562"/>
      <c r="CG15" s="562"/>
      <c r="CH15" s="562"/>
      <c r="CI15" s="562"/>
      <c r="CJ15" s="562"/>
      <c r="CK15" s="562"/>
      <c r="CL15" s="562"/>
      <c r="CM15" s="562"/>
      <c r="CN15" s="562"/>
      <c r="CO15" s="562"/>
      <c r="CP15" s="562"/>
      <c r="CQ15" s="562"/>
      <c r="CR15" s="562"/>
      <c r="CS15" s="563"/>
      <c r="CT15" s="174"/>
      <c r="CU15" s="175"/>
      <c r="CV15" s="175"/>
      <c r="CW15" s="175"/>
      <c r="CX15" s="175"/>
      <c r="CY15" s="175"/>
      <c r="CZ15" s="175"/>
      <c r="DA15" s="176"/>
      <c r="DB15" s="174"/>
      <c r="DC15" s="175"/>
      <c r="DD15" s="175"/>
      <c r="DE15" s="175"/>
      <c r="DF15" s="175"/>
      <c r="DG15" s="175"/>
      <c r="DH15" s="175"/>
      <c r="DI15" s="176"/>
    </row>
    <row r="16" spans="1:119" ht="18.75" customHeight="1" x14ac:dyDescent="0.15">
      <c r="A16" s="164"/>
      <c r="B16" s="570"/>
      <c r="C16" s="571"/>
      <c r="D16" s="571"/>
      <c r="E16" s="571"/>
      <c r="F16" s="571"/>
      <c r="G16" s="571"/>
      <c r="H16" s="571"/>
      <c r="I16" s="571"/>
      <c r="J16" s="571"/>
      <c r="K16" s="572"/>
      <c r="L16" s="535" t="s">
        <v>150</v>
      </c>
      <c r="M16" s="536"/>
      <c r="N16" s="536"/>
      <c r="O16" s="536"/>
      <c r="P16" s="536"/>
      <c r="Q16" s="537"/>
      <c r="R16" s="538" t="s">
        <v>151</v>
      </c>
      <c r="S16" s="539"/>
      <c r="T16" s="539"/>
      <c r="U16" s="539"/>
      <c r="V16" s="540"/>
      <c r="W16" s="552"/>
      <c r="X16" s="450"/>
      <c r="Y16" s="450"/>
      <c r="Z16" s="450"/>
      <c r="AA16" s="450"/>
      <c r="AB16" s="451"/>
      <c r="AC16" s="541">
        <v>20.7</v>
      </c>
      <c r="AD16" s="542"/>
      <c r="AE16" s="542"/>
      <c r="AF16" s="542"/>
      <c r="AG16" s="543"/>
      <c r="AH16" s="541">
        <v>22.7</v>
      </c>
      <c r="AI16" s="542"/>
      <c r="AJ16" s="542"/>
      <c r="AK16" s="542"/>
      <c r="AL16" s="544"/>
      <c r="AM16" s="518"/>
      <c r="AN16" s="418"/>
      <c r="AO16" s="418"/>
      <c r="AP16" s="418"/>
      <c r="AQ16" s="418"/>
      <c r="AR16" s="418"/>
      <c r="AS16" s="418"/>
      <c r="AT16" s="419"/>
      <c r="AU16" s="519"/>
      <c r="AV16" s="520"/>
      <c r="AW16" s="520"/>
      <c r="AX16" s="520"/>
      <c r="AY16" s="475" t="s">
        <v>152</v>
      </c>
      <c r="AZ16" s="476"/>
      <c r="BA16" s="476"/>
      <c r="BB16" s="476"/>
      <c r="BC16" s="476"/>
      <c r="BD16" s="476"/>
      <c r="BE16" s="476"/>
      <c r="BF16" s="476"/>
      <c r="BG16" s="476"/>
      <c r="BH16" s="476"/>
      <c r="BI16" s="476"/>
      <c r="BJ16" s="476"/>
      <c r="BK16" s="476"/>
      <c r="BL16" s="476"/>
      <c r="BM16" s="477"/>
      <c r="BN16" s="461">
        <v>650156728</v>
      </c>
      <c r="BO16" s="462"/>
      <c r="BP16" s="462"/>
      <c r="BQ16" s="462"/>
      <c r="BR16" s="462"/>
      <c r="BS16" s="462"/>
      <c r="BT16" s="462"/>
      <c r="BU16" s="463"/>
      <c r="BV16" s="461">
        <v>654898101</v>
      </c>
      <c r="BW16" s="462"/>
      <c r="BX16" s="462"/>
      <c r="BY16" s="462"/>
      <c r="BZ16" s="462"/>
      <c r="CA16" s="462"/>
      <c r="CB16" s="462"/>
      <c r="CC16" s="463"/>
      <c r="CD16" s="177"/>
      <c r="CE16" s="493"/>
      <c r="CF16" s="493"/>
      <c r="CG16" s="493"/>
      <c r="CH16" s="493"/>
      <c r="CI16" s="493"/>
      <c r="CJ16" s="493"/>
      <c r="CK16" s="493"/>
      <c r="CL16" s="493"/>
      <c r="CM16" s="493"/>
      <c r="CN16" s="493"/>
      <c r="CO16" s="493"/>
      <c r="CP16" s="493"/>
      <c r="CQ16" s="493"/>
      <c r="CR16" s="493"/>
      <c r="CS16" s="494"/>
      <c r="CT16" s="458"/>
      <c r="CU16" s="459"/>
      <c r="CV16" s="459"/>
      <c r="CW16" s="459"/>
      <c r="CX16" s="459"/>
      <c r="CY16" s="459"/>
      <c r="CZ16" s="459"/>
      <c r="DA16" s="460"/>
      <c r="DB16" s="458"/>
      <c r="DC16" s="459"/>
      <c r="DD16" s="459"/>
      <c r="DE16" s="459"/>
      <c r="DF16" s="459"/>
      <c r="DG16" s="459"/>
      <c r="DH16" s="459"/>
      <c r="DI16" s="460"/>
    </row>
    <row r="17" spans="1:113" ht="18.75" customHeight="1" thickBot="1" x14ac:dyDescent="0.2">
      <c r="A17" s="164"/>
      <c r="B17" s="573"/>
      <c r="C17" s="574"/>
      <c r="D17" s="574"/>
      <c r="E17" s="574"/>
      <c r="F17" s="574"/>
      <c r="G17" s="574"/>
      <c r="H17" s="574"/>
      <c r="I17" s="574"/>
      <c r="J17" s="574"/>
      <c r="K17" s="575"/>
      <c r="L17" s="178"/>
      <c r="M17" s="554" t="s">
        <v>153</v>
      </c>
      <c r="N17" s="555"/>
      <c r="O17" s="555"/>
      <c r="P17" s="555"/>
      <c r="Q17" s="556"/>
      <c r="R17" s="538" t="s">
        <v>154</v>
      </c>
      <c r="S17" s="539"/>
      <c r="T17" s="539"/>
      <c r="U17" s="539"/>
      <c r="V17" s="540"/>
      <c r="W17" s="551" t="s">
        <v>155</v>
      </c>
      <c r="X17" s="447"/>
      <c r="Y17" s="447"/>
      <c r="Z17" s="447"/>
      <c r="AA17" s="447"/>
      <c r="AB17" s="448"/>
      <c r="AC17" s="414">
        <v>808471</v>
      </c>
      <c r="AD17" s="415"/>
      <c r="AE17" s="415"/>
      <c r="AF17" s="415"/>
      <c r="AG17" s="416"/>
      <c r="AH17" s="414">
        <v>752032</v>
      </c>
      <c r="AI17" s="415"/>
      <c r="AJ17" s="415"/>
      <c r="AK17" s="415"/>
      <c r="AL17" s="474"/>
      <c r="AM17" s="518"/>
      <c r="AN17" s="418"/>
      <c r="AO17" s="418"/>
      <c r="AP17" s="418"/>
      <c r="AQ17" s="418"/>
      <c r="AR17" s="418"/>
      <c r="AS17" s="418"/>
      <c r="AT17" s="419"/>
      <c r="AU17" s="519"/>
      <c r="AV17" s="520"/>
      <c r="AW17" s="520"/>
      <c r="AX17" s="520"/>
      <c r="AY17" s="475" t="s">
        <v>156</v>
      </c>
      <c r="AZ17" s="476"/>
      <c r="BA17" s="476"/>
      <c r="BB17" s="476"/>
      <c r="BC17" s="476"/>
      <c r="BD17" s="476"/>
      <c r="BE17" s="476"/>
      <c r="BF17" s="476"/>
      <c r="BG17" s="476"/>
      <c r="BH17" s="476"/>
      <c r="BI17" s="476"/>
      <c r="BJ17" s="476"/>
      <c r="BK17" s="476"/>
      <c r="BL17" s="476"/>
      <c r="BM17" s="477"/>
      <c r="BN17" s="461">
        <v>735766679</v>
      </c>
      <c r="BO17" s="462"/>
      <c r="BP17" s="462"/>
      <c r="BQ17" s="462"/>
      <c r="BR17" s="462"/>
      <c r="BS17" s="462"/>
      <c r="BT17" s="462"/>
      <c r="BU17" s="463"/>
      <c r="BV17" s="461">
        <v>792950088</v>
      </c>
      <c r="BW17" s="462"/>
      <c r="BX17" s="462"/>
      <c r="BY17" s="462"/>
      <c r="BZ17" s="462"/>
      <c r="CA17" s="462"/>
      <c r="CB17" s="462"/>
      <c r="CC17" s="463"/>
      <c r="CD17" s="177"/>
      <c r="CE17" s="493"/>
      <c r="CF17" s="493"/>
      <c r="CG17" s="493"/>
      <c r="CH17" s="493"/>
      <c r="CI17" s="493"/>
      <c r="CJ17" s="493"/>
      <c r="CK17" s="493"/>
      <c r="CL17" s="493"/>
      <c r="CM17" s="493"/>
      <c r="CN17" s="493"/>
      <c r="CO17" s="493"/>
      <c r="CP17" s="493"/>
      <c r="CQ17" s="493"/>
      <c r="CR17" s="493"/>
      <c r="CS17" s="494"/>
      <c r="CT17" s="458"/>
      <c r="CU17" s="459"/>
      <c r="CV17" s="459"/>
      <c r="CW17" s="459"/>
      <c r="CX17" s="459"/>
      <c r="CY17" s="459"/>
      <c r="CZ17" s="459"/>
      <c r="DA17" s="460"/>
      <c r="DB17" s="458"/>
      <c r="DC17" s="459"/>
      <c r="DD17" s="459"/>
      <c r="DE17" s="459"/>
      <c r="DF17" s="459"/>
      <c r="DG17" s="459"/>
      <c r="DH17" s="459"/>
      <c r="DI17" s="460"/>
    </row>
    <row r="18" spans="1:113" ht="18.75" customHeight="1" thickBot="1" x14ac:dyDescent="0.2">
      <c r="A18" s="164"/>
      <c r="B18" s="511" t="s">
        <v>157</v>
      </c>
      <c r="C18" s="512"/>
      <c r="D18" s="512"/>
      <c r="E18" s="513"/>
      <c r="F18" s="513"/>
      <c r="G18" s="513"/>
      <c r="H18" s="513"/>
      <c r="I18" s="513"/>
      <c r="J18" s="513"/>
      <c r="K18" s="513"/>
      <c r="L18" s="514">
        <v>225.33</v>
      </c>
      <c r="M18" s="514"/>
      <c r="N18" s="514"/>
      <c r="O18" s="514"/>
      <c r="P18" s="514"/>
      <c r="Q18" s="514"/>
      <c r="R18" s="515"/>
      <c r="S18" s="515"/>
      <c r="T18" s="515"/>
      <c r="U18" s="515"/>
      <c r="V18" s="516"/>
      <c r="W18" s="532"/>
      <c r="X18" s="533"/>
      <c r="Y18" s="533"/>
      <c r="Z18" s="533"/>
      <c r="AA18" s="533"/>
      <c r="AB18" s="557"/>
      <c r="AC18" s="431">
        <v>79.099999999999994</v>
      </c>
      <c r="AD18" s="432"/>
      <c r="AE18" s="432"/>
      <c r="AF18" s="432"/>
      <c r="AG18" s="517"/>
      <c r="AH18" s="431">
        <v>77.2</v>
      </c>
      <c r="AI18" s="432"/>
      <c r="AJ18" s="432"/>
      <c r="AK18" s="432"/>
      <c r="AL18" s="433"/>
      <c r="AM18" s="518"/>
      <c r="AN18" s="418"/>
      <c r="AO18" s="418"/>
      <c r="AP18" s="418"/>
      <c r="AQ18" s="418"/>
      <c r="AR18" s="418"/>
      <c r="AS18" s="418"/>
      <c r="AT18" s="419"/>
      <c r="AU18" s="519"/>
      <c r="AV18" s="520"/>
      <c r="AW18" s="520"/>
      <c r="AX18" s="520"/>
      <c r="AY18" s="475" t="s">
        <v>158</v>
      </c>
      <c r="AZ18" s="476"/>
      <c r="BA18" s="476"/>
      <c r="BB18" s="476"/>
      <c r="BC18" s="476"/>
      <c r="BD18" s="476"/>
      <c r="BE18" s="476"/>
      <c r="BF18" s="476"/>
      <c r="BG18" s="476"/>
      <c r="BH18" s="476"/>
      <c r="BI18" s="476"/>
      <c r="BJ18" s="476"/>
      <c r="BK18" s="476"/>
      <c r="BL18" s="476"/>
      <c r="BM18" s="477"/>
      <c r="BN18" s="461">
        <v>830405720</v>
      </c>
      <c r="BO18" s="462"/>
      <c r="BP18" s="462"/>
      <c r="BQ18" s="462"/>
      <c r="BR18" s="462"/>
      <c r="BS18" s="462"/>
      <c r="BT18" s="462"/>
      <c r="BU18" s="463"/>
      <c r="BV18" s="461">
        <v>837725925</v>
      </c>
      <c r="BW18" s="462"/>
      <c r="BX18" s="462"/>
      <c r="BY18" s="462"/>
      <c r="BZ18" s="462"/>
      <c r="CA18" s="462"/>
      <c r="CB18" s="462"/>
      <c r="CC18" s="463"/>
      <c r="CD18" s="177"/>
      <c r="CE18" s="493"/>
      <c r="CF18" s="493"/>
      <c r="CG18" s="493"/>
      <c r="CH18" s="493"/>
      <c r="CI18" s="493"/>
      <c r="CJ18" s="493"/>
      <c r="CK18" s="493"/>
      <c r="CL18" s="493"/>
      <c r="CM18" s="493"/>
      <c r="CN18" s="493"/>
      <c r="CO18" s="493"/>
      <c r="CP18" s="493"/>
      <c r="CQ18" s="493"/>
      <c r="CR18" s="493"/>
      <c r="CS18" s="494"/>
      <c r="CT18" s="458"/>
      <c r="CU18" s="459"/>
      <c r="CV18" s="459"/>
      <c r="CW18" s="459"/>
      <c r="CX18" s="459"/>
      <c r="CY18" s="459"/>
      <c r="CZ18" s="459"/>
      <c r="DA18" s="460"/>
      <c r="DB18" s="458"/>
      <c r="DC18" s="459"/>
      <c r="DD18" s="459"/>
      <c r="DE18" s="459"/>
      <c r="DF18" s="459"/>
      <c r="DG18" s="459"/>
      <c r="DH18" s="459"/>
      <c r="DI18" s="460"/>
    </row>
    <row r="19" spans="1:113" ht="18.75" customHeight="1" thickBot="1" x14ac:dyDescent="0.2">
      <c r="A19" s="164"/>
      <c r="B19" s="511" t="s">
        <v>159</v>
      </c>
      <c r="C19" s="512"/>
      <c r="D19" s="512"/>
      <c r="E19" s="513"/>
      <c r="F19" s="513"/>
      <c r="G19" s="513"/>
      <c r="H19" s="513"/>
      <c r="I19" s="513"/>
      <c r="J19" s="513"/>
      <c r="K19" s="513"/>
      <c r="L19" s="521">
        <v>12215</v>
      </c>
      <c r="M19" s="521"/>
      <c r="N19" s="521"/>
      <c r="O19" s="521"/>
      <c r="P19" s="521"/>
      <c r="Q19" s="521"/>
      <c r="R19" s="522"/>
      <c r="S19" s="522"/>
      <c r="T19" s="522"/>
      <c r="U19" s="522"/>
      <c r="V19" s="523"/>
      <c r="W19" s="530"/>
      <c r="X19" s="531"/>
      <c r="Y19" s="531"/>
      <c r="Z19" s="531"/>
      <c r="AA19" s="531"/>
      <c r="AB19" s="531"/>
      <c r="AC19" s="534"/>
      <c r="AD19" s="534"/>
      <c r="AE19" s="534"/>
      <c r="AF19" s="534"/>
      <c r="AG19" s="534"/>
      <c r="AH19" s="534"/>
      <c r="AI19" s="534"/>
      <c r="AJ19" s="534"/>
      <c r="AK19" s="534"/>
      <c r="AL19" s="553"/>
      <c r="AM19" s="518"/>
      <c r="AN19" s="418"/>
      <c r="AO19" s="418"/>
      <c r="AP19" s="418"/>
      <c r="AQ19" s="418"/>
      <c r="AR19" s="418"/>
      <c r="AS19" s="418"/>
      <c r="AT19" s="419"/>
      <c r="AU19" s="519"/>
      <c r="AV19" s="520"/>
      <c r="AW19" s="520"/>
      <c r="AX19" s="520"/>
      <c r="AY19" s="475" t="s">
        <v>160</v>
      </c>
      <c r="AZ19" s="476"/>
      <c r="BA19" s="476"/>
      <c r="BB19" s="476"/>
      <c r="BC19" s="476"/>
      <c r="BD19" s="476"/>
      <c r="BE19" s="476"/>
      <c r="BF19" s="476"/>
      <c r="BG19" s="476"/>
      <c r="BH19" s="476"/>
      <c r="BI19" s="476"/>
      <c r="BJ19" s="476"/>
      <c r="BK19" s="476"/>
      <c r="BL19" s="476"/>
      <c r="BM19" s="477"/>
      <c r="BN19" s="461">
        <v>1110237284</v>
      </c>
      <c r="BO19" s="462"/>
      <c r="BP19" s="462"/>
      <c r="BQ19" s="462"/>
      <c r="BR19" s="462"/>
      <c r="BS19" s="462"/>
      <c r="BT19" s="462"/>
      <c r="BU19" s="463"/>
      <c r="BV19" s="461">
        <v>1016203199</v>
      </c>
      <c r="BW19" s="462"/>
      <c r="BX19" s="462"/>
      <c r="BY19" s="462"/>
      <c r="BZ19" s="462"/>
      <c r="CA19" s="462"/>
      <c r="CB19" s="462"/>
      <c r="CC19" s="463"/>
      <c r="CD19" s="177"/>
      <c r="CE19" s="493"/>
      <c r="CF19" s="493"/>
      <c r="CG19" s="493"/>
      <c r="CH19" s="493"/>
      <c r="CI19" s="493"/>
      <c r="CJ19" s="493"/>
      <c r="CK19" s="493"/>
      <c r="CL19" s="493"/>
      <c r="CM19" s="493"/>
      <c r="CN19" s="493"/>
      <c r="CO19" s="493"/>
      <c r="CP19" s="493"/>
      <c r="CQ19" s="493"/>
      <c r="CR19" s="493"/>
      <c r="CS19" s="494"/>
      <c r="CT19" s="458"/>
      <c r="CU19" s="459"/>
      <c r="CV19" s="459"/>
      <c r="CW19" s="459"/>
      <c r="CX19" s="459"/>
      <c r="CY19" s="459"/>
      <c r="CZ19" s="459"/>
      <c r="DA19" s="460"/>
      <c r="DB19" s="458"/>
      <c r="DC19" s="459"/>
      <c r="DD19" s="459"/>
      <c r="DE19" s="459"/>
      <c r="DF19" s="459"/>
      <c r="DG19" s="459"/>
      <c r="DH19" s="459"/>
      <c r="DI19" s="460"/>
    </row>
    <row r="20" spans="1:113" ht="18.75" customHeight="1" thickBot="1" x14ac:dyDescent="0.2">
      <c r="A20" s="164"/>
      <c r="B20" s="511" t="s">
        <v>161</v>
      </c>
      <c r="C20" s="512"/>
      <c r="D20" s="512"/>
      <c r="E20" s="513"/>
      <c r="F20" s="513"/>
      <c r="G20" s="513"/>
      <c r="H20" s="513"/>
      <c r="I20" s="513"/>
      <c r="J20" s="513"/>
      <c r="K20" s="513"/>
      <c r="L20" s="521">
        <v>1469718</v>
      </c>
      <c r="M20" s="521"/>
      <c r="N20" s="521"/>
      <c r="O20" s="521"/>
      <c r="P20" s="521"/>
      <c r="Q20" s="521"/>
      <c r="R20" s="522"/>
      <c r="S20" s="522"/>
      <c r="T20" s="522"/>
      <c r="U20" s="522"/>
      <c r="V20" s="523"/>
      <c r="W20" s="532"/>
      <c r="X20" s="533"/>
      <c r="Y20" s="533"/>
      <c r="Z20" s="533"/>
      <c r="AA20" s="533"/>
      <c r="AB20" s="533"/>
      <c r="AC20" s="524"/>
      <c r="AD20" s="524"/>
      <c r="AE20" s="524"/>
      <c r="AF20" s="524"/>
      <c r="AG20" s="524"/>
      <c r="AH20" s="524"/>
      <c r="AI20" s="524"/>
      <c r="AJ20" s="524"/>
      <c r="AK20" s="524"/>
      <c r="AL20" s="525"/>
      <c r="AM20" s="526"/>
      <c r="AN20" s="423"/>
      <c r="AO20" s="423"/>
      <c r="AP20" s="423"/>
      <c r="AQ20" s="423"/>
      <c r="AR20" s="423"/>
      <c r="AS20" s="423"/>
      <c r="AT20" s="424"/>
      <c r="AU20" s="527"/>
      <c r="AV20" s="528"/>
      <c r="AW20" s="528"/>
      <c r="AX20" s="529"/>
      <c r="AY20" s="475"/>
      <c r="AZ20" s="476"/>
      <c r="BA20" s="476"/>
      <c r="BB20" s="476"/>
      <c r="BC20" s="476"/>
      <c r="BD20" s="476"/>
      <c r="BE20" s="476"/>
      <c r="BF20" s="476"/>
      <c r="BG20" s="476"/>
      <c r="BH20" s="476"/>
      <c r="BI20" s="476"/>
      <c r="BJ20" s="476"/>
      <c r="BK20" s="476"/>
      <c r="BL20" s="476"/>
      <c r="BM20" s="477"/>
      <c r="BN20" s="461"/>
      <c r="BO20" s="462"/>
      <c r="BP20" s="462"/>
      <c r="BQ20" s="462"/>
      <c r="BR20" s="462"/>
      <c r="BS20" s="462"/>
      <c r="BT20" s="462"/>
      <c r="BU20" s="463"/>
      <c r="BV20" s="461"/>
      <c r="BW20" s="462"/>
      <c r="BX20" s="462"/>
      <c r="BY20" s="462"/>
      <c r="BZ20" s="462"/>
      <c r="CA20" s="462"/>
      <c r="CB20" s="462"/>
      <c r="CC20" s="463"/>
      <c r="CD20" s="177"/>
      <c r="CE20" s="493"/>
      <c r="CF20" s="493"/>
      <c r="CG20" s="493"/>
      <c r="CH20" s="493"/>
      <c r="CI20" s="493"/>
      <c r="CJ20" s="493"/>
      <c r="CK20" s="493"/>
      <c r="CL20" s="493"/>
      <c r="CM20" s="493"/>
      <c r="CN20" s="493"/>
      <c r="CO20" s="493"/>
      <c r="CP20" s="493"/>
      <c r="CQ20" s="493"/>
      <c r="CR20" s="493"/>
      <c r="CS20" s="494"/>
      <c r="CT20" s="458"/>
      <c r="CU20" s="459"/>
      <c r="CV20" s="459"/>
      <c r="CW20" s="459"/>
      <c r="CX20" s="459"/>
      <c r="CY20" s="459"/>
      <c r="CZ20" s="459"/>
      <c r="DA20" s="460"/>
      <c r="DB20" s="458"/>
      <c r="DC20" s="459"/>
      <c r="DD20" s="459"/>
      <c r="DE20" s="459"/>
      <c r="DF20" s="459"/>
      <c r="DG20" s="459"/>
      <c r="DH20" s="459"/>
      <c r="DI20" s="460"/>
    </row>
    <row r="21" spans="1:113" ht="18.75" customHeight="1" thickBot="1" x14ac:dyDescent="0.2">
      <c r="A21" s="164"/>
      <c r="B21" s="508" t="s">
        <v>162</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434"/>
      <c r="AZ21" s="435"/>
      <c r="BA21" s="435"/>
      <c r="BB21" s="435"/>
      <c r="BC21" s="435"/>
      <c r="BD21" s="435"/>
      <c r="BE21" s="435"/>
      <c r="BF21" s="435"/>
      <c r="BG21" s="435"/>
      <c r="BH21" s="435"/>
      <c r="BI21" s="435"/>
      <c r="BJ21" s="435"/>
      <c r="BK21" s="435"/>
      <c r="BL21" s="435"/>
      <c r="BM21" s="436"/>
      <c r="BN21" s="495"/>
      <c r="BO21" s="496"/>
      <c r="BP21" s="496"/>
      <c r="BQ21" s="496"/>
      <c r="BR21" s="496"/>
      <c r="BS21" s="496"/>
      <c r="BT21" s="496"/>
      <c r="BU21" s="497"/>
      <c r="BV21" s="495"/>
      <c r="BW21" s="496"/>
      <c r="BX21" s="496"/>
      <c r="BY21" s="496"/>
      <c r="BZ21" s="496"/>
      <c r="CA21" s="496"/>
      <c r="CB21" s="496"/>
      <c r="CC21" s="497"/>
      <c r="CD21" s="177"/>
      <c r="CE21" s="493"/>
      <c r="CF21" s="493"/>
      <c r="CG21" s="493"/>
      <c r="CH21" s="493"/>
      <c r="CI21" s="493"/>
      <c r="CJ21" s="493"/>
      <c r="CK21" s="493"/>
      <c r="CL21" s="493"/>
      <c r="CM21" s="493"/>
      <c r="CN21" s="493"/>
      <c r="CO21" s="493"/>
      <c r="CP21" s="493"/>
      <c r="CQ21" s="493"/>
      <c r="CR21" s="493"/>
      <c r="CS21" s="494"/>
      <c r="CT21" s="458"/>
      <c r="CU21" s="459"/>
      <c r="CV21" s="459"/>
      <c r="CW21" s="459"/>
      <c r="CX21" s="459"/>
      <c r="CY21" s="459"/>
      <c r="CZ21" s="459"/>
      <c r="DA21" s="460"/>
      <c r="DB21" s="458"/>
      <c r="DC21" s="459"/>
      <c r="DD21" s="459"/>
      <c r="DE21" s="459"/>
      <c r="DF21" s="459"/>
      <c r="DG21" s="459"/>
      <c r="DH21" s="459"/>
      <c r="DI21" s="460"/>
    </row>
    <row r="22" spans="1:113" ht="18.75" customHeight="1" x14ac:dyDescent="0.15">
      <c r="A22" s="164"/>
      <c r="B22" s="437" t="s">
        <v>163</v>
      </c>
      <c r="C22" s="438"/>
      <c r="D22" s="439"/>
      <c r="E22" s="446" t="s">
        <v>1</v>
      </c>
      <c r="F22" s="447"/>
      <c r="G22" s="447"/>
      <c r="H22" s="447"/>
      <c r="I22" s="447"/>
      <c r="J22" s="447"/>
      <c r="K22" s="448"/>
      <c r="L22" s="446" t="s">
        <v>164</v>
      </c>
      <c r="M22" s="447"/>
      <c r="N22" s="447"/>
      <c r="O22" s="447"/>
      <c r="P22" s="448"/>
      <c r="Q22" s="452" t="s">
        <v>165</v>
      </c>
      <c r="R22" s="453"/>
      <c r="S22" s="453"/>
      <c r="T22" s="453"/>
      <c r="U22" s="453"/>
      <c r="V22" s="454"/>
      <c r="W22" s="503" t="s">
        <v>166</v>
      </c>
      <c r="X22" s="438"/>
      <c r="Y22" s="439"/>
      <c r="Z22" s="446" t="s">
        <v>1</v>
      </c>
      <c r="AA22" s="447"/>
      <c r="AB22" s="447"/>
      <c r="AC22" s="447"/>
      <c r="AD22" s="447"/>
      <c r="AE22" s="447"/>
      <c r="AF22" s="447"/>
      <c r="AG22" s="448"/>
      <c r="AH22" s="464" t="s">
        <v>167</v>
      </c>
      <c r="AI22" s="447"/>
      <c r="AJ22" s="447"/>
      <c r="AK22" s="447"/>
      <c r="AL22" s="448"/>
      <c r="AM22" s="464" t="s">
        <v>168</v>
      </c>
      <c r="AN22" s="465"/>
      <c r="AO22" s="465"/>
      <c r="AP22" s="465"/>
      <c r="AQ22" s="465"/>
      <c r="AR22" s="466"/>
      <c r="AS22" s="452" t="s">
        <v>165</v>
      </c>
      <c r="AT22" s="453"/>
      <c r="AU22" s="453"/>
      <c r="AV22" s="453"/>
      <c r="AW22" s="453"/>
      <c r="AX22" s="470"/>
      <c r="AY22" s="487" t="s">
        <v>169</v>
      </c>
      <c r="AZ22" s="488"/>
      <c r="BA22" s="488"/>
      <c r="BB22" s="488"/>
      <c r="BC22" s="488"/>
      <c r="BD22" s="488"/>
      <c r="BE22" s="488"/>
      <c r="BF22" s="488"/>
      <c r="BG22" s="488"/>
      <c r="BH22" s="488"/>
      <c r="BI22" s="488"/>
      <c r="BJ22" s="488"/>
      <c r="BK22" s="488"/>
      <c r="BL22" s="488"/>
      <c r="BM22" s="489"/>
      <c r="BN22" s="490">
        <v>1702596158</v>
      </c>
      <c r="BO22" s="491"/>
      <c r="BP22" s="491"/>
      <c r="BQ22" s="491"/>
      <c r="BR22" s="491"/>
      <c r="BS22" s="491"/>
      <c r="BT22" s="491"/>
      <c r="BU22" s="492"/>
      <c r="BV22" s="490">
        <v>1734634236</v>
      </c>
      <c r="BW22" s="491"/>
      <c r="BX22" s="491"/>
      <c r="BY22" s="491"/>
      <c r="BZ22" s="491"/>
      <c r="CA22" s="491"/>
      <c r="CB22" s="491"/>
      <c r="CC22" s="492"/>
      <c r="CD22" s="177"/>
      <c r="CE22" s="493"/>
      <c r="CF22" s="493"/>
      <c r="CG22" s="493"/>
      <c r="CH22" s="493"/>
      <c r="CI22" s="493"/>
      <c r="CJ22" s="493"/>
      <c r="CK22" s="493"/>
      <c r="CL22" s="493"/>
      <c r="CM22" s="493"/>
      <c r="CN22" s="493"/>
      <c r="CO22" s="493"/>
      <c r="CP22" s="493"/>
      <c r="CQ22" s="493"/>
      <c r="CR22" s="493"/>
      <c r="CS22" s="494"/>
      <c r="CT22" s="458"/>
      <c r="CU22" s="459"/>
      <c r="CV22" s="459"/>
      <c r="CW22" s="459"/>
      <c r="CX22" s="459"/>
      <c r="CY22" s="459"/>
      <c r="CZ22" s="459"/>
      <c r="DA22" s="460"/>
      <c r="DB22" s="458"/>
      <c r="DC22" s="459"/>
      <c r="DD22" s="459"/>
      <c r="DE22" s="459"/>
      <c r="DF22" s="459"/>
      <c r="DG22" s="459"/>
      <c r="DH22" s="459"/>
      <c r="DI22" s="460"/>
    </row>
    <row r="23" spans="1:113" ht="18.75" customHeight="1" x14ac:dyDescent="0.15">
      <c r="A23" s="164"/>
      <c r="B23" s="440"/>
      <c r="C23" s="441"/>
      <c r="D23" s="442"/>
      <c r="E23" s="449"/>
      <c r="F23" s="450"/>
      <c r="G23" s="450"/>
      <c r="H23" s="450"/>
      <c r="I23" s="450"/>
      <c r="J23" s="450"/>
      <c r="K23" s="451"/>
      <c r="L23" s="449"/>
      <c r="M23" s="450"/>
      <c r="N23" s="450"/>
      <c r="O23" s="450"/>
      <c r="P23" s="451"/>
      <c r="Q23" s="455"/>
      <c r="R23" s="456"/>
      <c r="S23" s="456"/>
      <c r="T23" s="456"/>
      <c r="U23" s="456"/>
      <c r="V23" s="457"/>
      <c r="W23" s="504"/>
      <c r="X23" s="441"/>
      <c r="Y23" s="442"/>
      <c r="Z23" s="449"/>
      <c r="AA23" s="450"/>
      <c r="AB23" s="450"/>
      <c r="AC23" s="450"/>
      <c r="AD23" s="450"/>
      <c r="AE23" s="450"/>
      <c r="AF23" s="450"/>
      <c r="AG23" s="451"/>
      <c r="AH23" s="449"/>
      <c r="AI23" s="450"/>
      <c r="AJ23" s="450"/>
      <c r="AK23" s="450"/>
      <c r="AL23" s="451"/>
      <c r="AM23" s="467"/>
      <c r="AN23" s="468"/>
      <c r="AO23" s="468"/>
      <c r="AP23" s="468"/>
      <c r="AQ23" s="468"/>
      <c r="AR23" s="469"/>
      <c r="AS23" s="455"/>
      <c r="AT23" s="456"/>
      <c r="AU23" s="456"/>
      <c r="AV23" s="456"/>
      <c r="AW23" s="456"/>
      <c r="AX23" s="471"/>
      <c r="AY23" s="475" t="s">
        <v>170</v>
      </c>
      <c r="AZ23" s="476"/>
      <c r="BA23" s="476"/>
      <c r="BB23" s="476"/>
      <c r="BC23" s="476"/>
      <c r="BD23" s="476"/>
      <c r="BE23" s="476"/>
      <c r="BF23" s="476"/>
      <c r="BG23" s="476"/>
      <c r="BH23" s="476"/>
      <c r="BI23" s="476"/>
      <c r="BJ23" s="476"/>
      <c r="BK23" s="476"/>
      <c r="BL23" s="476"/>
      <c r="BM23" s="477"/>
      <c r="BN23" s="461">
        <v>232501614</v>
      </c>
      <c r="BO23" s="462"/>
      <c r="BP23" s="462"/>
      <c r="BQ23" s="462"/>
      <c r="BR23" s="462"/>
      <c r="BS23" s="462"/>
      <c r="BT23" s="462"/>
      <c r="BU23" s="463"/>
      <c r="BV23" s="461">
        <v>240913723</v>
      </c>
      <c r="BW23" s="462"/>
      <c r="BX23" s="462"/>
      <c r="BY23" s="462"/>
      <c r="BZ23" s="462"/>
      <c r="CA23" s="462"/>
      <c r="CB23" s="462"/>
      <c r="CC23" s="463"/>
      <c r="CD23" s="177"/>
      <c r="CE23" s="493"/>
      <c r="CF23" s="493"/>
      <c r="CG23" s="493"/>
      <c r="CH23" s="493"/>
      <c r="CI23" s="493"/>
      <c r="CJ23" s="493"/>
      <c r="CK23" s="493"/>
      <c r="CL23" s="493"/>
      <c r="CM23" s="493"/>
      <c r="CN23" s="493"/>
      <c r="CO23" s="493"/>
      <c r="CP23" s="493"/>
      <c r="CQ23" s="493"/>
      <c r="CR23" s="493"/>
      <c r="CS23" s="494"/>
      <c r="CT23" s="458"/>
      <c r="CU23" s="459"/>
      <c r="CV23" s="459"/>
      <c r="CW23" s="459"/>
      <c r="CX23" s="459"/>
      <c r="CY23" s="459"/>
      <c r="CZ23" s="459"/>
      <c r="DA23" s="460"/>
      <c r="DB23" s="458"/>
      <c r="DC23" s="459"/>
      <c r="DD23" s="459"/>
      <c r="DE23" s="459"/>
      <c r="DF23" s="459"/>
      <c r="DG23" s="459"/>
      <c r="DH23" s="459"/>
      <c r="DI23" s="460"/>
    </row>
    <row r="24" spans="1:113" ht="18.75" customHeight="1" thickBot="1" x14ac:dyDescent="0.2">
      <c r="A24" s="164"/>
      <c r="B24" s="440"/>
      <c r="C24" s="441"/>
      <c r="D24" s="442"/>
      <c r="E24" s="417" t="s">
        <v>171</v>
      </c>
      <c r="F24" s="418"/>
      <c r="G24" s="418"/>
      <c r="H24" s="418"/>
      <c r="I24" s="418"/>
      <c r="J24" s="418"/>
      <c r="K24" s="419"/>
      <c r="L24" s="414">
        <v>1</v>
      </c>
      <c r="M24" s="415"/>
      <c r="N24" s="415"/>
      <c r="O24" s="415"/>
      <c r="P24" s="416"/>
      <c r="Q24" s="414">
        <v>10014</v>
      </c>
      <c r="R24" s="415"/>
      <c r="S24" s="415"/>
      <c r="T24" s="415"/>
      <c r="U24" s="415"/>
      <c r="V24" s="416"/>
      <c r="W24" s="504"/>
      <c r="X24" s="441"/>
      <c r="Y24" s="442"/>
      <c r="Z24" s="417" t="s">
        <v>172</v>
      </c>
      <c r="AA24" s="418"/>
      <c r="AB24" s="418"/>
      <c r="AC24" s="418"/>
      <c r="AD24" s="418"/>
      <c r="AE24" s="418"/>
      <c r="AF24" s="418"/>
      <c r="AG24" s="419"/>
      <c r="AH24" s="414">
        <v>20662</v>
      </c>
      <c r="AI24" s="415"/>
      <c r="AJ24" s="415"/>
      <c r="AK24" s="415"/>
      <c r="AL24" s="416"/>
      <c r="AM24" s="414">
        <v>62192620</v>
      </c>
      <c r="AN24" s="415"/>
      <c r="AO24" s="415"/>
      <c r="AP24" s="415"/>
      <c r="AQ24" s="415"/>
      <c r="AR24" s="416"/>
      <c r="AS24" s="414">
        <v>3010</v>
      </c>
      <c r="AT24" s="415"/>
      <c r="AU24" s="415"/>
      <c r="AV24" s="415"/>
      <c r="AW24" s="415"/>
      <c r="AX24" s="474"/>
      <c r="AY24" s="434" t="s">
        <v>173</v>
      </c>
      <c r="AZ24" s="435"/>
      <c r="BA24" s="435"/>
      <c r="BB24" s="435"/>
      <c r="BC24" s="435"/>
      <c r="BD24" s="435"/>
      <c r="BE24" s="435"/>
      <c r="BF24" s="435"/>
      <c r="BG24" s="435"/>
      <c r="BH24" s="435"/>
      <c r="BI24" s="435"/>
      <c r="BJ24" s="435"/>
      <c r="BK24" s="435"/>
      <c r="BL24" s="435"/>
      <c r="BM24" s="436"/>
      <c r="BN24" s="461">
        <v>945248993</v>
      </c>
      <c r="BO24" s="462"/>
      <c r="BP24" s="462"/>
      <c r="BQ24" s="462"/>
      <c r="BR24" s="462"/>
      <c r="BS24" s="462"/>
      <c r="BT24" s="462"/>
      <c r="BU24" s="463"/>
      <c r="BV24" s="461">
        <v>966603764</v>
      </c>
      <c r="BW24" s="462"/>
      <c r="BX24" s="462"/>
      <c r="BY24" s="462"/>
      <c r="BZ24" s="462"/>
      <c r="CA24" s="462"/>
      <c r="CB24" s="462"/>
      <c r="CC24" s="463"/>
      <c r="CD24" s="177"/>
      <c r="CE24" s="493"/>
      <c r="CF24" s="493"/>
      <c r="CG24" s="493"/>
      <c r="CH24" s="493"/>
      <c r="CI24" s="493"/>
      <c r="CJ24" s="493"/>
      <c r="CK24" s="493"/>
      <c r="CL24" s="493"/>
      <c r="CM24" s="493"/>
      <c r="CN24" s="493"/>
      <c r="CO24" s="493"/>
      <c r="CP24" s="493"/>
      <c r="CQ24" s="493"/>
      <c r="CR24" s="493"/>
      <c r="CS24" s="494"/>
      <c r="CT24" s="458"/>
      <c r="CU24" s="459"/>
      <c r="CV24" s="459"/>
      <c r="CW24" s="459"/>
      <c r="CX24" s="459"/>
      <c r="CY24" s="459"/>
      <c r="CZ24" s="459"/>
      <c r="DA24" s="460"/>
      <c r="DB24" s="458"/>
      <c r="DC24" s="459"/>
      <c r="DD24" s="459"/>
      <c r="DE24" s="459"/>
      <c r="DF24" s="459"/>
      <c r="DG24" s="459"/>
      <c r="DH24" s="459"/>
      <c r="DI24" s="460"/>
    </row>
    <row r="25" spans="1:113" ht="18.75" customHeight="1" x14ac:dyDescent="0.15">
      <c r="A25" s="164"/>
      <c r="B25" s="440"/>
      <c r="C25" s="441"/>
      <c r="D25" s="442"/>
      <c r="E25" s="417" t="s">
        <v>174</v>
      </c>
      <c r="F25" s="418"/>
      <c r="G25" s="418"/>
      <c r="H25" s="418"/>
      <c r="I25" s="418"/>
      <c r="J25" s="418"/>
      <c r="K25" s="419"/>
      <c r="L25" s="414">
        <v>3</v>
      </c>
      <c r="M25" s="415"/>
      <c r="N25" s="415"/>
      <c r="O25" s="415"/>
      <c r="P25" s="416"/>
      <c r="Q25" s="414">
        <v>9426</v>
      </c>
      <c r="R25" s="415"/>
      <c r="S25" s="415"/>
      <c r="T25" s="415"/>
      <c r="U25" s="415"/>
      <c r="V25" s="416"/>
      <c r="W25" s="504"/>
      <c r="X25" s="441"/>
      <c r="Y25" s="442"/>
      <c r="Z25" s="417" t="s">
        <v>175</v>
      </c>
      <c r="AA25" s="418"/>
      <c r="AB25" s="418"/>
      <c r="AC25" s="418"/>
      <c r="AD25" s="418"/>
      <c r="AE25" s="418"/>
      <c r="AF25" s="418"/>
      <c r="AG25" s="419"/>
      <c r="AH25" s="414">
        <v>3543</v>
      </c>
      <c r="AI25" s="415"/>
      <c r="AJ25" s="415"/>
      <c r="AK25" s="415"/>
      <c r="AL25" s="416"/>
      <c r="AM25" s="414">
        <v>10334931</v>
      </c>
      <c r="AN25" s="415"/>
      <c r="AO25" s="415"/>
      <c r="AP25" s="415"/>
      <c r="AQ25" s="415"/>
      <c r="AR25" s="416"/>
      <c r="AS25" s="414">
        <v>2917</v>
      </c>
      <c r="AT25" s="415"/>
      <c r="AU25" s="415"/>
      <c r="AV25" s="415"/>
      <c r="AW25" s="415"/>
      <c r="AX25" s="474"/>
      <c r="AY25" s="487" t="s">
        <v>176</v>
      </c>
      <c r="AZ25" s="488"/>
      <c r="BA25" s="488"/>
      <c r="BB25" s="488"/>
      <c r="BC25" s="488"/>
      <c r="BD25" s="488"/>
      <c r="BE25" s="488"/>
      <c r="BF25" s="488"/>
      <c r="BG25" s="488"/>
      <c r="BH25" s="488"/>
      <c r="BI25" s="488"/>
      <c r="BJ25" s="488"/>
      <c r="BK25" s="488"/>
      <c r="BL25" s="488"/>
      <c r="BM25" s="489"/>
      <c r="BN25" s="490">
        <v>296523818</v>
      </c>
      <c r="BO25" s="491"/>
      <c r="BP25" s="491"/>
      <c r="BQ25" s="491"/>
      <c r="BR25" s="491"/>
      <c r="BS25" s="491"/>
      <c r="BT25" s="491"/>
      <c r="BU25" s="492"/>
      <c r="BV25" s="490">
        <v>268314879</v>
      </c>
      <c r="BW25" s="491"/>
      <c r="BX25" s="491"/>
      <c r="BY25" s="491"/>
      <c r="BZ25" s="491"/>
      <c r="CA25" s="491"/>
      <c r="CB25" s="491"/>
      <c r="CC25" s="492"/>
      <c r="CD25" s="177"/>
      <c r="CE25" s="493"/>
      <c r="CF25" s="493"/>
      <c r="CG25" s="493"/>
      <c r="CH25" s="493"/>
      <c r="CI25" s="493"/>
      <c r="CJ25" s="493"/>
      <c r="CK25" s="493"/>
      <c r="CL25" s="493"/>
      <c r="CM25" s="493"/>
      <c r="CN25" s="493"/>
      <c r="CO25" s="493"/>
      <c r="CP25" s="493"/>
      <c r="CQ25" s="493"/>
      <c r="CR25" s="493"/>
      <c r="CS25" s="494"/>
      <c r="CT25" s="458"/>
      <c r="CU25" s="459"/>
      <c r="CV25" s="459"/>
      <c r="CW25" s="459"/>
      <c r="CX25" s="459"/>
      <c r="CY25" s="459"/>
      <c r="CZ25" s="459"/>
      <c r="DA25" s="460"/>
      <c r="DB25" s="458"/>
      <c r="DC25" s="459"/>
      <c r="DD25" s="459"/>
      <c r="DE25" s="459"/>
      <c r="DF25" s="459"/>
      <c r="DG25" s="459"/>
      <c r="DH25" s="459"/>
      <c r="DI25" s="460"/>
    </row>
    <row r="26" spans="1:113" ht="18.75" customHeight="1" x14ac:dyDescent="0.15">
      <c r="A26" s="164"/>
      <c r="B26" s="440"/>
      <c r="C26" s="441"/>
      <c r="D26" s="442"/>
      <c r="E26" s="417" t="s">
        <v>177</v>
      </c>
      <c r="F26" s="418"/>
      <c r="G26" s="418"/>
      <c r="H26" s="418"/>
      <c r="I26" s="418"/>
      <c r="J26" s="418"/>
      <c r="K26" s="419"/>
      <c r="L26" s="414">
        <v>1</v>
      </c>
      <c r="M26" s="415"/>
      <c r="N26" s="415"/>
      <c r="O26" s="415"/>
      <c r="P26" s="416"/>
      <c r="Q26" s="414">
        <v>8163</v>
      </c>
      <c r="R26" s="415"/>
      <c r="S26" s="415"/>
      <c r="T26" s="415"/>
      <c r="U26" s="415"/>
      <c r="V26" s="416"/>
      <c r="W26" s="504"/>
      <c r="X26" s="441"/>
      <c r="Y26" s="442"/>
      <c r="Z26" s="417" t="s">
        <v>178</v>
      </c>
      <c r="AA26" s="472"/>
      <c r="AB26" s="472"/>
      <c r="AC26" s="472"/>
      <c r="AD26" s="472"/>
      <c r="AE26" s="472"/>
      <c r="AF26" s="472"/>
      <c r="AG26" s="473"/>
      <c r="AH26" s="414">
        <v>4233</v>
      </c>
      <c r="AI26" s="415"/>
      <c r="AJ26" s="415"/>
      <c r="AK26" s="415"/>
      <c r="AL26" s="416"/>
      <c r="AM26" s="414">
        <v>11915895</v>
      </c>
      <c r="AN26" s="415"/>
      <c r="AO26" s="415"/>
      <c r="AP26" s="415"/>
      <c r="AQ26" s="415"/>
      <c r="AR26" s="416"/>
      <c r="AS26" s="414">
        <v>2815</v>
      </c>
      <c r="AT26" s="415"/>
      <c r="AU26" s="415"/>
      <c r="AV26" s="415"/>
      <c r="AW26" s="415"/>
      <c r="AX26" s="474"/>
      <c r="AY26" s="501" t="s">
        <v>179</v>
      </c>
      <c r="AZ26" s="421"/>
      <c r="BA26" s="421"/>
      <c r="BB26" s="421"/>
      <c r="BC26" s="421"/>
      <c r="BD26" s="421"/>
      <c r="BE26" s="421"/>
      <c r="BF26" s="421"/>
      <c r="BG26" s="421"/>
      <c r="BH26" s="421"/>
      <c r="BI26" s="421"/>
      <c r="BJ26" s="421"/>
      <c r="BK26" s="421"/>
      <c r="BL26" s="421"/>
      <c r="BM26" s="502"/>
      <c r="BN26" s="461">
        <v>9441631</v>
      </c>
      <c r="BO26" s="462"/>
      <c r="BP26" s="462"/>
      <c r="BQ26" s="462"/>
      <c r="BR26" s="462"/>
      <c r="BS26" s="462"/>
      <c r="BT26" s="462"/>
      <c r="BU26" s="463"/>
      <c r="BV26" s="461">
        <v>8536235</v>
      </c>
      <c r="BW26" s="462"/>
      <c r="BX26" s="462"/>
      <c r="BY26" s="462"/>
      <c r="BZ26" s="462"/>
      <c r="CA26" s="462"/>
      <c r="CB26" s="462"/>
      <c r="CC26" s="463"/>
      <c r="CD26" s="177"/>
      <c r="CE26" s="493"/>
      <c r="CF26" s="493"/>
      <c r="CG26" s="493"/>
      <c r="CH26" s="493"/>
      <c r="CI26" s="493"/>
      <c r="CJ26" s="493"/>
      <c r="CK26" s="493"/>
      <c r="CL26" s="493"/>
      <c r="CM26" s="493"/>
      <c r="CN26" s="493"/>
      <c r="CO26" s="493"/>
      <c r="CP26" s="493"/>
      <c r="CQ26" s="493"/>
      <c r="CR26" s="493"/>
      <c r="CS26" s="494"/>
      <c r="CT26" s="458"/>
      <c r="CU26" s="459"/>
      <c r="CV26" s="459"/>
      <c r="CW26" s="459"/>
      <c r="CX26" s="459"/>
      <c r="CY26" s="459"/>
      <c r="CZ26" s="459"/>
      <c r="DA26" s="460"/>
      <c r="DB26" s="458"/>
      <c r="DC26" s="459"/>
      <c r="DD26" s="459"/>
      <c r="DE26" s="459"/>
      <c r="DF26" s="459"/>
      <c r="DG26" s="459"/>
      <c r="DH26" s="459"/>
      <c r="DI26" s="460"/>
    </row>
    <row r="27" spans="1:113" ht="18.75" customHeight="1" thickBot="1" x14ac:dyDescent="0.2">
      <c r="A27" s="164"/>
      <c r="B27" s="440"/>
      <c r="C27" s="441"/>
      <c r="D27" s="442"/>
      <c r="E27" s="417" t="s">
        <v>180</v>
      </c>
      <c r="F27" s="418"/>
      <c r="G27" s="418"/>
      <c r="H27" s="418"/>
      <c r="I27" s="418"/>
      <c r="J27" s="418"/>
      <c r="K27" s="419"/>
      <c r="L27" s="414">
        <v>1</v>
      </c>
      <c r="M27" s="415"/>
      <c r="N27" s="415"/>
      <c r="O27" s="415"/>
      <c r="P27" s="416"/>
      <c r="Q27" s="414">
        <v>9500</v>
      </c>
      <c r="R27" s="415"/>
      <c r="S27" s="415"/>
      <c r="T27" s="415"/>
      <c r="U27" s="415"/>
      <c r="V27" s="416"/>
      <c r="W27" s="504"/>
      <c r="X27" s="441"/>
      <c r="Y27" s="442"/>
      <c r="Z27" s="417" t="s">
        <v>181</v>
      </c>
      <c r="AA27" s="418"/>
      <c r="AB27" s="418"/>
      <c r="AC27" s="418"/>
      <c r="AD27" s="418"/>
      <c r="AE27" s="418"/>
      <c r="AF27" s="418"/>
      <c r="AG27" s="419"/>
      <c r="AH27" s="414">
        <v>12485</v>
      </c>
      <c r="AI27" s="415"/>
      <c r="AJ27" s="415"/>
      <c r="AK27" s="415"/>
      <c r="AL27" s="416"/>
      <c r="AM27" s="414">
        <v>41320322</v>
      </c>
      <c r="AN27" s="415"/>
      <c r="AO27" s="415"/>
      <c r="AP27" s="415"/>
      <c r="AQ27" s="415"/>
      <c r="AR27" s="416"/>
      <c r="AS27" s="414">
        <v>3310</v>
      </c>
      <c r="AT27" s="415"/>
      <c r="AU27" s="415"/>
      <c r="AV27" s="415"/>
      <c r="AW27" s="415"/>
      <c r="AX27" s="474"/>
      <c r="AY27" s="498" t="s">
        <v>182</v>
      </c>
      <c r="AZ27" s="499"/>
      <c r="BA27" s="499"/>
      <c r="BB27" s="499"/>
      <c r="BC27" s="499"/>
      <c r="BD27" s="499"/>
      <c r="BE27" s="499"/>
      <c r="BF27" s="499"/>
      <c r="BG27" s="499"/>
      <c r="BH27" s="499"/>
      <c r="BI27" s="499"/>
      <c r="BJ27" s="499"/>
      <c r="BK27" s="499"/>
      <c r="BL27" s="499"/>
      <c r="BM27" s="500"/>
      <c r="BN27" s="495">
        <v>20642806</v>
      </c>
      <c r="BO27" s="496"/>
      <c r="BP27" s="496"/>
      <c r="BQ27" s="496"/>
      <c r="BR27" s="496"/>
      <c r="BS27" s="496"/>
      <c r="BT27" s="496"/>
      <c r="BU27" s="497"/>
      <c r="BV27" s="495">
        <v>20642806</v>
      </c>
      <c r="BW27" s="496"/>
      <c r="BX27" s="496"/>
      <c r="BY27" s="496"/>
      <c r="BZ27" s="496"/>
      <c r="CA27" s="496"/>
      <c r="CB27" s="496"/>
      <c r="CC27" s="497"/>
      <c r="CD27" s="179"/>
      <c r="CE27" s="493"/>
      <c r="CF27" s="493"/>
      <c r="CG27" s="493"/>
      <c r="CH27" s="493"/>
      <c r="CI27" s="493"/>
      <c r="CJ27" s="493"/>
      <c r="CK27" s="493"/>
      <c r="CL27" s="493"/>
      <c r="CM27" s="493"/>
      <c r="CN27" s="493"/>
      <c r="CO27" s="493"/>
      <c r="CP27" s="493"/>
      <c r="CQ27" s="493"/>
      <c r="CR27" s="493"/>
      <c r="CS27" s="494"/>
      <c r="CT27" s="458"/>
      <c r="CU27" s="459"/>
      <c r="CV27" s="459"/>
      <c r="CW27" s="459"/>
      <c r="CX27" s="459"/>
      <c r="CY27" s="459"/>
      <c r="CZ27" s="459"/>
      <c r="DA27" s="460"/>
      <c r="DB27" s="458"/>
      <c r="DC27" s="459"/>
      <c r="DD27" s="459"/>
      <c r="DE27" s="459"/>
      <c r="DF27" s="459"/>
      <c r="DG27" s="459"/>
      <c r="DH27" s="459"/>
      <c r="DI27" s="460"/>
    </row>
    <row r="28" spans="1:113" ht="18.75" customHeight="1" x14ac:dyDescent="0.15">
      <c r="A28" s="164"/>
      <c r="B28" s="440"/>
      <c r="C28" s="441"/>
      <c r="D28" s="442"/>
      <c r="E28" s="417" t="s">
        <v>183</v>
      </c>
      <c r="F28" s="418"/>
      <c r="G28" s="418"/>
      <c r="H28" s="418"/>
      <c r="I28" s="418"/>
      <c r="J28" s="418"/>
      <c r="K28" s="419"/>
      <c r="L28" s="414">
        <v>1</v>
      </c>
      <c r="M28" s="415"/>
      <c r="N28" s="415"/>
      <c r="O28" s="415"/>
      <c r="P28" s="416"/>
      <c r="Q28" s="414">
        <v>8440</v>
      </c>
      <c r="R28" s="415"/>
      <c r="S28" s="415"/>
      <c r="T28" s="415"/>
      <c r="U28" s="415"/>
      <c r="V28" s="416"/>
      <c r="W28" s="504"/>
      <c r="X28" s="441"/>
      <c r="Y28" s="442"/>
      <c r="Z28" s="417" t="s">
        <v>184</v>
      </c>
      <c r="AA28" s="418"/>
      <c r="AB28" s="418"/>
      <c r="AC28" s="418"/>
      <c r="AD28" s="418"/>
      <c r="AE28" s="418"/>
      <c r="AF28" s="418"/>
      <c r="AG28" s="419"/>
      <c r="AH28" s="414">
        <v>776</v>
      </c>
      <c r="AI28" s="415"/>
      <c r="AJ28" s="415"/>
      <c r="AK28" s="415"/>
      <c r="AL28" s="416"/>
      <c r="AM28" s="414">
        <v>1998200</v>
      </c>
      <c r="AN28" s="415"/>
      <c r="AO28" s="415"/>
      <c r="AP28" s="415"/>
      <c r="AQ28" s="415"/>
      <c r="AR28" s="416"/>
      <c r="AS28" s="414">
        <v>2575</v>
      </c>
      <c r="AT28" s="415"/>
      <c r="AU28" s="415"/>
      <c r="AV28" s="415"/>
      <c r="AW28" s="415"/>
      <c r="AX28" s="474"/>
      <c r="AY28" s="478" t="s">
        <v>185</v>
      </c>
      <c r="AZ28" s="479"/>
      <c r="BA28" s="479"/>
      <c r="BB28" s="480"/>
      <c r="BC28" s="487" t="s">
        <v>48</v>
      </c>
      <c r="BD28" s="488"/>
      <c r="BE28" s="488"/>
      <c r="BF28" s="488"/>
      <c r="BG28" s="488"/>
      <c r="BH28" s="488"/>
      <c r="BI28" s="488"/>
      <c r="BJ28" s="488"/>
      <c r="BK28" s="488"/>
      <c r="BL28" s="488"/>
      <c r="BM28" s="489"/>
      <c r="BN28" s="490">
        <v>212730563</v>
      </c>
      <c r="BO28" s="491"/>
      <c r="BP28" s="491"/>
      <c r="BQ28" s="491"/>
      <c r="BR28" s="491"/>
      <c r="BS28" s="491"/>
      <c r="BT28" s="491"/>
      <c r="BU28" s="492"/>
      <c r="BV28" s="490">
        <v>166382102</v>
      </c>
      <c r="BW28" s="491"/>
      <c r="BX28" s="491"/>
      <c r="BY28" s="491"/>
      <c r="BZ28" s="491"/>
      <c r="CA28" s="491"/>
      <c r="CB28" s="491"/>
      <c r="CC28" s="492"/>
      <c r="CD28" s="177"/>
      <c r="CE28" s="493"/>
      <c r="CF28" s="493"/>
      <c r="CG28" s="493"/>
      <c r="CH28" s="493"/>
      <c r="CI28" s="493"/>
      <c r="CJ28" s="493"/>
      <c r="CK28" s="493"/>
      <c r="CL28" s="493"/>
      <c r="CM28" s="493"/>
      <c r="CN28" s="493"/>
      <c r="CO28" s="493"/>
      <c r="CP28" s="493"/>
      <c r="CQ28" s="493"/>
      <c r="CR28" s="493"/>
      <c r="CS28" s="494"/>
      <c r="CT28" s="458"/>
      <c r="CU28" s="459"/>
      <c r="CV28" s="459"/>
      <c r="CW28" s="459"/>
      <c r="CX28" s="459"/>
      <c r="CY28" s="459"/>
      <c r="CZ28" s="459"/>
      <c r="DA28" s="460"/>
      <c r="DB28" s="458"/>
      <c r="DC28" s="459"/>
      <c r="DD28" s="459"/>
      <c r="DE28" s="459"/>
      <c r="DF28" s="459"/>
      <c r="DG28" s="459"/>
      <c r="DH28" s="459"/>
      <c r="DI28" s="460"/>
    </row>
    <row r="29" spans="1:113" ht="18.75" customHeight="1" x14ac:dyDescent="0.15">
      <c r="A29" s="164"/>
      <c r="B29" s="440"/>
      <c r="C29" s="441"/>
      <c r="D29" s="442"/>
      <c r="E29" s="417" t="s">
        <v>186</v>
      </c>
      <c r="F29" s="418"/>
      <c r="G29" s="418"/>
      <c r="H29" s="418"/>
      <c r="I29" s="418"/>
      <c r="J29" s="418"/>
      <c r="K29" s="419"/>
      <c r="L29" s="414">
        <v>81</v>
      </c>
      <c r="M29" s="415"/>
      <c r="N29" s="415"/>
      <c r="O29" s="415"/>
      <c r="P29" s="416"/>
      <c r="Q29" s="414">
        <v>7740</v>
      </c>
      <c r="R29" s="415"/>
      <c r="S29" s="415"/>
      <c r="T29" s="415"/>
      <c r="U29" s="415"/>
      <c r="V29" s="416"/>
      <c r="W29" s="505"/>
      <c r="X29" s="506"/>
      <c r="Y29" s="507"/>
      <c r="Z29" s="417" t="s">
        <v>187</v>
      </c>
      <c r="AA29" s="418"/>
      <c r="AB29" s="418"/>
      <c r="AC29" s="418"/>
      <c r="AD29" s="418"/>
      <c r="AE29" s="418"/>
      <c r="AF29" s="418"/>
      <c r="AG29" s="419"/>
      <c r="AH29" s="414">
        <v>33923</v>
      </c>
      <c r="AI29" s="415"/>
      <c r="AJ29" s="415"/>
      <c r="AK29" s="415"/>
      <c r="AL29" s="416"/>
      <c r="AM29" s="414">
        <v>105511142</v>
      </c>
      <c r="AN29" s="415"/>
      <c r="AO29" s="415"/>
      <c r="AP29" s="415"/>
      <c r="AQ29" s="415"/>
      <c r="AR29" s="416"/>
      <c r="AS29" s="414">
        <v>3110</v>
      </c>
      <c r="AT29" s="415"/>
      <c r="AU29" s="415"/>
      <c r="AV29" s="415"/>
      <c r="AW29" s="415"/>
      <c r="AX29" s="474"/>
      <c r="AY29" s="481"/>
      <c r="AZ29" s="482"/>
      <c r="BA29" s="482"/>
      <c r="BB29" s="483"/>
      <c r="BC29" s="475" t="s">
        <v>188</v>
      </c>
      <c r="BD29" s="476"/>
      <c r="BE29" s="476"/>
      <c r="BF29" s="476"/>
      <c r="BG29" s="476"/>
      <c r="BH29" s="476"/>
      <c r="BI29" s="476"/>
      <c r="BJ29" s="476"/>
      <c r="BK29" s="476"/>
      <c r="BL29" s="476"/>
      <c r="BM29" s="477"/>
      <c r="BN29" s="461" t="s">
        <v>129</v>
      </c>
      <c r="BO29" s="462"/>
      <c r="BP29" s="462"/>
      <c r="BQ29" s="462"/>
      <c r="BR29" s="462"/>
      <c r="BS29" s="462"/>
      <c r="BT29" s="462"/>
      <c r="BU29" s="463"/>
      <c r="BV29" s="461" t="s">
        <v>189</v>
      </c>
      <c r="BW29" s="462"/>
      <c r="BX29" s="462"/>
      <c r="BY29" s="462"/>
      <c r="BZ29" s="462"/>
      <c r="CA29" s="462"/>
      <c r="CB29" s="462"/>
      <c r="CC29" s="463"/>
      <c r="CD29" s="179"/>
      <c r="CE29" s="493"/>
      <c r="CF29" s="493"/>
      <c r="CG29" s="493"/>
      <c r="CH29" s="493"/>
      <c r="CI29" s="493"/>
      <c r="CJ29" s="493"/>
      <c r="CK29" s="493"/>
      <c r="CL29" s="493"/>
      <c r="CM29" s="493"/>
      <c r="CN29" s="493"/>
      <c r="CO29" s="493"/>
      <c r="CP29" s="493"/>
      <c r="CQ29" s="493"/>
      <c r="CR29" s="493"/>
      <c r="CS29" s="494"/>
      <c r="CT29" s="458"/>
      <c r="CU29" s="459"/>
      <c r="CV29" s="459"/>
      <c r="CW29" s="459"/>
      <c r="CX29" s="459"/>
      <c r="CY29" s="459"/>
      <c r="CZ29" s="459"/>
      <c r="DA29" s="460"/>
      <c r="DB29" s="458"/>
      <c r="DC29" s="459"/>
      <c r="DD29" s="459"/>
      <c r="DE29" s="459"/>
      <c r="DF29" s="459"/>
      <c r="DG29" s="459"/>
      <c r="DH29" s="459"/>
      <c r="DI29" s="460"/>
    </row>
    <row r="30" spans="1:113" ht="18.75" customHeight="1" thickBot="1" x14ac:dyDescent="0.2">
      <c r="A30" s="164"/>
      <c r="B30" s="443"/>
      <c r="C30" s="444"/>
      <c r="D30" s="445"/>
      <c r="E30" s="422"/>
      <c r="F30" s="423"/>
      <c r="G30" s="423"/>
      <c r="H30" s="423"/>
      <c r="I30" s="423"/>
      <c r="J30" s="423"/>
      <c r="K30" s="424"/>
      <c r="L30" s="425"/>
      <c r="M30" s="426"/>
      <c r="N30" s="426"/>
      <c r="O30" s="426"/>
      <c r="P30" s="427"/>
      <c r="Q30" s="425"/>
      <c r="R30" s="426"/>
      <c r="S30" s="426"/>
      <c r="T30" s="426"/>
      <c r="U30" s="426"/>
      <c r="V30" s="427"/>
      <c r="W30" s="428" t="s">
        <v>190</v>
      </c>
      <c r="X30" s="429"/>
      <c r="Y30" s="429"/>
      <c r="Z30" s="429"/>
      <c r="AA30" s="429"/>
      <c r="AB30" s="429"/>
      <c r="AC30" s="429"/>
      <c r="AD30" s="429"/>
      <c r="AE30" s="429"/>
      <c r="AF30" s="429"/>
      <c r="AG30" s="430"/>
      <c r="AH30" s="431">
        <v>96.7</v>
      </c>
      <c r="AI30" s="432"/>
      <c r="AJ30" s="432"/>
      <c r="AK30" s="432"/>
      <c r="AL30" s="432"/>
      <c r="AM30" s="432"/>
      <c r="AN30" s="432"/>
      <c r="AO30" s="432"/>
      <c r="AP30" s="432"/>
      <c r="AQ30" s="432"/>
      <c r="AR30" s="432"/>
      <c r="AS30" s="432"/>
      <c r="AT30" s="432"/>
      <c r="AU30" s="432"/>
      <c r="AV30" s="432"/>
      <c r="AW30" s="432"/>
      <c r="AX30" s="433"/>
      <c r="AY30" s="484"/>
      <c r="AZ30" s="485"/>
      <c r="BA30" s="485"/>
      <c r="BB30" s="486"/>
      <c r="BC30" s="434" t="s">
        <v>50</v>
      </c>
      <c r="BD30" s="435"/>
      <c r="BE30" s="435"/>
      <c r="BF30" s="435"/>
      <c r="BG30" s="435"/>
      <c r="BH30" s="435"/>
      <c r="BI30" s="435"/>
      <c r="BJ30" s="435"/>
      <c r="BK30" s="435"/>
      <c r="BL30" s="435"/>
      <c r="BM30" s="436"/>
      <c r="BN30" s="495">
        <v>64327741</v>
      </c>
      <c r="BO30" s="496"/>
      <c r="BP30" s="496"/>
      <c r="BQ30" s="496"/>
      <c r="BR30" s="496"/>
      <c r="BS30" s="496"/>
      <c r="BT30" s="496"/>
      <c r="BU30" s="497"/>
      <c r="BV30" s="495">
        <v>64904726</v>
      </c>
      <c r="BW30" s="496"/>
      <c r="BX30" s="496"/>
      <c r="BY30" s="496"/>
      <c r="BZ30" s="496"/>
      <c r="CA30" s="496"/>
      <c r="CB30" s="496"/>
      <c r="CC30" s="497"/>
      <c r="CD30" s="180"/>
      <c r="CE30" s="181"/>
      <c r="CF30" s="181"/>
      <c r="CG30" s="181"/>
      <c r="CH30" s="181"/>
      <c r="CI30" s="181"/>
      <c r="CJ30" s="181"/>
      <c r="CK30" s="181"/>
      <c r="CL30" s="181"/>
      <c r="CM30" s="181"/>
      <c r="CN30" s="181"/>
      <c r="CO30" s="181"/>
      <c r="CP30" s="181"/>
      <c r="CQ30" s="181"/>
      <c r="CR30" s="181"/>
      <c r="CS30" s="182"/>
      <c r="CT30" s="183"/>
      <c r="CU30" s="184"/>
      <c r="CV30" s="184"/>
      <c r="CW30" s="184"/>
      <c r="CX30" s="184"/>
      <c r="CY30" s="184"/>
      <c r="CZ30" s="184"/>
      <c r="DA30" s="185"/>
      <c r="DB30" s="183"/>
      <c r="DC30" s="184"/>
      <c r="DD30" s="184"/>
      <c r="DE30" s="184"/>
      <c r="DF30" s="184"/>
      <c r="DG30" s="184"/>
      <c r="DH30" s="184"/>
      <c r="DI30" s="185"/>
    </row>
    <row r="31" spans="1:113" ht="13.5" customHeight="1" x14ac:dyDescent="0.15">
      <c r="A31" s="164"/>
      <c r="B31" s="186"/>
      <c r="DI31" s="187"/>
    </row>
    <row r="32" spans="1:113" ht="13.5" customHeight="1" x14ac:dyDescent="0.15">
      <c r="A32" s="164"/>
      <c r="B32" s="188"/>
      <c r="C32" s="420" t="s">
        <v>191</v>
      </c>
      <c r="D32" s="420"/>
      <c r="E32" s="420"/>
      <c r="F32" s="420"/>
      <c r="G32" s="420"/>
      <c r="H32" s="420"/>
      <c r="I32" s="420"/>
      <c r="J32" s="420"/>
      <c r="K32" s="420"/>
      <c r="L32" s="420"/>
      <c r="M32" s="420"/>
      <c r="N32" s="420"/>
      <c r="O32" s="420"/>
      <c r="P32" s="420"/>
      <c r="Q32" s="420"/>
      <c r="R32" s="420"/>
      <c r="S32" s="420"/>
      <c r="U32" s="421" t="s">
        <v>192</v>
      </c>
      <c r="V32" s="421"/>
      <c r="W32" s="421"/>
      <c r="X32" s="421"/>
      <c r="Y32" s="421"/>
      <c r="Z32" s="421"/>
      <c r="AA32" s="421"/>
      <c r="AB32" s="421"/>
      <c r="AC32" s="421"/>
      <c r="AD32" s="421"/>
      <c r="AE32" s="421"/>
      <c r="AF32" s="421"/>
      <c r="AG32" s="421"/>
      <c r="AH32" s="421"/>
      <c r="AI32" s="421"/>
      <c r="AJ32" s="421"/>
      <c r="AK32" s="421"/>
      <c r="AM32" s="421" t="s">
        <v>193</v>
      </c>
      <c r="AN32" s="421"/>
      <c r="AO32" s="421"/>
      <c r="AP32" s="421"/>
      <c r="AQ32" s="421"/>
      <c r="AR32" s="421"/>
      <c r="AS32" s="421"/>
      <c r="AT32" s="421"/>
      <c r="AU32" s="421"/>
      <c r="AV32" s="421"/>
      <c r="AW32" s="421"/>
      <c r="AX32" s="421"/>
      <c r="AY32" s="421"/>
      <c r="AZ32" s="421"/>
      <c r="BA32" s="421"/>
      <c r="BB32" s="421"/>
      <c r="BC32" s="421"/>
      <c r="BE32" s="421" t="s">
        <v>194</v>
      </c>
      <c r="BF32" s="421"/>
      <c r="BG32" s="421"/>
      <c r="BH32" s="421"/>
      <c r="BI32" s="421"/>
      <c r="BJ32" s="421"/>
      <c r="BK32" s="421"/>
      <c r="BL32" s="421"/>
      <c r="BM32" s="421"/>
      <c r="BN32" s="421"/>
      <c r="BO32" s="421"/>
      <c r="BP32" s="421"/>
      <c r="BQ32" s="421"/>
      <c r="BR32" s="421"/>
      <c r="BS32" s="421"/>
      <c r="BT32" s="421"/>
      <c r="BU32" s="421"/>
      <c r="BW32" s="421" t="s">
        <v>195</v>
      </c>
      <c r="BX32" s="421"/>
      <c r="BY32" s="421"/>
      <c r="BZ32" s="421"/>
      <c r="CA32" s="421"/>
      <c r="CB32" s="421"/>
      <c r="CC32" s="421"/>
      <c r="CD32" s="421"/>
      <c r="CE32" s="421"/>
      <c r="CF32" s="421"/>
      <c r="CG32" s="421"/>
      <c r="CH32" s="421"/>
      <c r="CI32" s="421"/>
      <c r="CJ32" s="421"/>
      <c r="CK32" s="421"/>
      <c r="CL32" s="421"/>
      <c r="CM32" s="421"/>
      <c r="CO32" s="421" t="s">
        <v>196</v>
      </c>
      <c r="CP32" s="421"/>
      <c r="CQ32" s="421"/>
      <c r="CR32" s="421"/>
      <c r="CS32" s="421"/>
      <c r="CT32" s="421"/>
      <c r="CU32" s="421"/>
      <c r="CV32" s="421"/>
      <c r="CW32" s="421"/>
      <c r="CX32" s="421"/>
      <c r="CY32" s="421"/>
      <c r="CZ32" s="421"/>
      <c r="DA32" s="421"/>
      <c r="DB32" s="421"/>
      <c r="DC32" s="421"/>
      <c r="DD32" s="421"/>
      <c r="DE32" s="421"/>
      <c r="DI32" s="187"/>
    </row>
    <row r="33" spans="1:113" ht="13.5" customHeight="1" x14ac:dyDescent="0.15">
      <c r="A33" s="164"/>
      <c r="B33" s="188"/>
      <c r="C33" s="413" t="s">
        <v>197</v>
      </c>
      <c r="D33" s="413"/>
      <c r="E33" s="412" t="s">
        <v>198</v>
      </c>
      <c r="F33" s="412"/>
      <c r="G33" s="412"/>
      <c r="H33" s="412"/>
      <c r="I33" s="412"/>
      <c r="J33" s="412"/>
      <c r="K33" s="412"/>
      <c r="L33" s="412"/>
      <c r="M33" s="412"/>
      <c r="N33" s="412"/>
      <c r="O33" s="412"/>
      <c r="P33" s="412"/>
      <c r="Q33" s="412"/>
      <c r="R33" s="412"/>
      <c r="S33" s="412"/>
      <c r="T33" s="189"/>
      <c r="U33" s="413" t="s">
        <v>199</v>
      </c>
      <c r="V33" s="413"/>
      <c r="W33" s="412" t="s">
        <v>198</v>
      </c>
      <c r="X33" s="412"/>
      <c r="Y33" s="412"/>
      <c r="Z33" s="412"/>
      <c r="AA33" s="412"/>
      <c r="AB33" s="412"/>
      <c r="AC33" s="412"/>
      <c r="AD33" s="412"/>
      <c r="AE33" s="412"/>
      <c r="AF33" s="412"/>
      <c r="AG33" s="412"/>
      <c r="AH33" s="412"/>
      <c r="AI33" s="412"/>
      <c r="AJ33" s="412"/>
      <c r="AK33" s="412"/>
      <c r="AL33" s="189"/>
      <c r="AM33" s="413" t="s">
        <v>200</v>
      </c>
      <c r="AN33" s="413"/>
      <c r="AO33" s="412" t="s">
        <v>198</v>
      </c>
      <c r="AP33" s="412"/>
      <c r="AQ33" s="412"/>
      <c r="AR33" s="412"/>
      <c r="AS33" s="412"/>
      <c r="AT33" s="412"/>
      <c r="AU33" s="412"/>
      <c r="AV33" s="412"/>
      <c r="AW33" s="412"/>
      <c r="AX33" s="412"/>
      <c r="AY33" s="412"/>
      <c r="AZ33" s="412"/>
      <c r="BA33" s="412"/>
      <c r="BB33" s="412"/>
      <c r="BC33" s="412"/>
      <c r="BD33" s="190"/>
      <c r="BE33" s="412" t="s">
        <v>201</v>
      </c>
      <c r="BF33" s="412"/>
      <c r="BG33" s="412" t="s">
        <v>202</v>
      </c>
      <c r="BH33" s="412"/>
      <c r="BI33" s="412"/>
      <c r="BJ33" s="412"/>
      <c r="BK33" s="412"/>
      <c r="BL33" s="412"/>
      <c r="BM33" s="412"/>
      <c r="BN33" s="412"/>
      <c r="BO33" s="412"/>
      <c r="BP33" s="412"/>
      <c r="BQ33" s="412"/>
      <c r="BR33" s="412"/>
      <c r="BS33" s="412"/>
      <c r="BT33" s="412"/>
      <c r="BU33" s="412"/>
      <c r="BV33" s="190"/>
      <c r="BW33" s="413" t="s">
        <v>201</v>
      </c>
      <c r="BX33" s="413"/>
      <c r="BY33" s="412" t="s">
        <v>203</v>
      </c>
      <c r="BZ33" s="412"/>
      <c r="CA33" s="412"/>
      <c r="CB33" s="412"/>
      <c r="CC33" s="412"/>
      <c r="CD33" s="412"/>
      <c r="CE33" s="412"/>
      <c r="CF33" s="412"/>
      <c r="CG33" s="412"/>
      <c r="CH33" s="412"/>
      <c r="CI33" s="412"/>
      <c r="CJ33" s="412"/>
      <c r="CK33" s="412"/>
      <c r="CL33" s="412"/>
      <c r="CM33" s="412"/>
      <c r="CN33" s="189"/>
      <c r="CO33" s="413" t="s">
        <v>200</v>
      </c>
      <c r="CP33" s="413"/>
      <c r="CQ33" s="412" t="s">
        <v>204</v>
      </c>
      <c r="CR33" s="412"/>
      <c r="CS33" s="412"/>
      <c r="CT33" s="412"/>
      <c r="CU33" s="412"/>
      <c r="CV33" s="412"/>
      <c r="CW33" s="412"/>
      <c r="CX33" s="412"/>
      <c r="CY33" s="412"/>
      <c r="CZ33" s="412"/>
      <c r="DA33" s="412"/>
      <c r="DB33" s="412"/>
      <c r="DC33" s="412"/>
      <c r="DD33" s="412"/>
      <c r="DE33" s="412"/>
      <c r="DF33" s="189"/>
      <c r="DG33" s="411" t="s">
        <v>205</v>
      </c>
      <c r="DH33" s="411"/>
      <c r="DI33" s="191"/>
    </row>
    <row r="34" spans="1:113" ht="32.25" customHeight="1" x14ac:dyDescent="0.15">
      <c r="A34" s="164"/>
      <c r="B34" s="188"/>
      <c r="C34" s="409">
        <f>IF(E34="","",1)</f>
        <v>1</v>
      </c>
      <c r="D34" s="409"/>
      <c r="E34" s="410" t="str">
        <f>IF('各会計、関係団体の財政状況及び健全化判断比率'!B7="","",'各会計、関係団体の財政状況及び健全化判断比率'!B7)</f>
        <v>一般会計</v>
      </c>
      <c r="F34" s="410"/>
      <c r="G34" s="410"/>
      <c r="H34" s="410"/>
      <c r="I34" s="410"/>
      <c r="J34" s="410"/>
      <c r="K34" s="410"/>
      <c r="L34" s="410"/>
      <c r="M34" s="410"/>
      <c r="N34" s="410"/>
      <c r="O34" s="410"/>
      <c r="P34" s="410"/>
      <c r="Q34" s="410"/>
      <c r="R34" s="410"/>
      <c r="S34" s="410"/>
      <c r="T34" s="164"/>
      <c r="U34" s="409">
        <f>IF(W34="","",MAX(C34:D43)+1)</f>
        <v>5</v>
      </c>
      <c r="V34" s="409"/>
      <c r="W34" s="410" t="str">
        <f>IF('各会計、関係団体の財政状況及び健全化判断比率'!B28="","",'各会計、関係団体の財政状況及び健全化判断比率'!B28)</f>
        <v>駐車場事業会計</v>
      </c>
      <c r="X34" s="410"/>
      <c r="Y34" s="410"/>
      <c r="Z34" s="410"/>
      <c r="AA34" s="410"/>
      <c r="AB34" s="410"/>
      <c r="AC34" s="410"/>
      <c r="AD34" s="410"/>
      <c r="AE34" s="410"/>
      <c r="AF34" s="410"/>
      <c r="AG34" s="410"/>
      <c r="AH34" s="410"/>
      <c r="AI34" s="410"/>
      <c r="AJ34" s="410"/>
      <c r="AK34" s="410"/>
      <c r="AL34" s="164"/>
      <c r="AM34" s="409">
        <f>IF(AO34="","",MAX(C34:D43,U34:V43)+1)</f>
        <v>9</v>
      </c>
      <c r="AN34" s="409"/>
      <c r="AO34" s="410" t="str">
        <f>IF('各会計、関係団体の財政状況及び健全化判断比率'!B32="","",'各会計、関係団体の財政状況及び健全化判断比率'!B32)</f>
        <v>水道事業会計</v>
      </c>
      <c r="AP34" s="410"/>
      <c r="AQ34" s="410"/>
      <c r="AR34" s="410"/>
      <c r="AS34" s="410"/>
      <c r="AT34" s="410"/>
      <c r="AU34" s="410"/>
      <c r="AV34" s="410"/>
      <c r="AW34" s="410"/>
      <c r="AX34" s="410"/>
      <c r="AY34" s="410"/>
      <c r="AZ34" s="410"/>
      <c r="BA34" s="410"/>
      <c r="BB34" s="410"/>
      <c r="BC34" s="410"/>
      <c r="BD34" s="164"/>
      <c r="BE34" s="409">
        <f>IF(BG34="","",MAX(C34:D43,U34:V43,AM34:AN43)+1)</f>
        <v>14</v>
      </c>
      <c r="BF34" s="409"/>
      <c r="BG34" s="410" t="str">
        <f>IF('各会計、関係団体の財政状況及び健全化判断比率'!B37="","",'各会計、関係団体の財政状況及び健全化判断比率'!B37)</f>
        <v>食肉市場事業会計</v>
      </c>
      <c r="BH34" s="410"/>
      <c r="BI34" s="410"/>
      <c r="BJ34" s="410"/>
      <c r="BK34" s="410"/>
      <c r="BL34" s="410"/>
      <c r="BM34" s="410"/>
      <c r="BN34" s="410"/>
      <c r="BO34" s="410"/>
      <c r="BP34" s="410"/>
      <c r="BQ34" s="410"/>
      <c r="BR34" s="410"/>
      <c r="BS34" s="410"/>
      <c r="BT34" s="410"/>
      <c r="BU34" s="410"/>
      <c r="BV34" s="164"/>
      <c r="BW34" s="409">
        <f>IF(BY34="","",MAX(C34:D43,U34:V43,AM34:AN43,BE34:BF43)+1)</f>
        <v>15</v>
      </c>
      <c r="BX34" s="409"/>
      <c r="BY34" s="410" t="str">
        <f>IF('各会計、関係団体の財政状況及び健全化判断比率'!B68="","",'各会計、関係団体の財政状況及び健全化判断比率'!B68)</f>
        <v>関西広域連合</v>
      </c>
      <c r="BZ34" s="410"/>
      <c r="CA34" s="410"/>
      <c r="CB34" s="410"/>
      <c r="CC34" s="410"/>
      <c r="CD34" s="410"/>
      <c r="CE34" s="410"/>
      <c r="CF34" s="410"/>
      <c r="CG34" s="410"/>
      <c r="CH34" s="410"/>
      <c r="CI34" s="410"/>
      <c r="CJ34" s="410"/>
      <c r="CK34" s="410"/>
      <c r="CL34" s="410"/>
      <c r="CM34" s="410"/>
      <c r="CN34" s="164"/>
      <c r="CO34" s="409">
        <f>IF(CQ34="","",MAX(C34:D43,U34:V43,AM34:AN43,BE34:BF43,BW34:BX43)+1)</f>
        <v>22</v>
      </c>
      <c r="CP34" s="409"/>
      <c r="CQ34" s="410" t="str">
        <f>IF('各会計、関係団体の財政状況及び健全化判断比率'!BS7="","",'各会計、関係団体の財政状況及び健全化判断比率'!BS7)</f>
        <v>大阪市高速電気軌道（株）</v>
      </c>
      <c r="CR34" s="410"/>
      <c r="CS34" s="410"/>
      <c r="CT34" s="410"/>
      <c r="CU34" s="410"/>
      <c r="CV34" s="410"/>
      <c r="CW34" s="410"/>
      <c r="CX34" s="410"/>
      <c r="CY34" s="410"/>
      <c r="CZ34" s="410"/>
      <c r="DA34" s="410"/>
      <c r="DB34" s="410"/>
      <c r="DC34" s="410"/>
      <c r="DD34" s="410"/>
      <c r="DE34" s="410"/>
      <c r="DG34" s="407" t="str">
        <f>IF('各会計、関係団体の財政状況及び健全化判断比率'!BR7="","",'各会計、関係団体の財政状況及び健全化判断比率'!BR7)</f>
        <v/>
      </c>
      <c r="DH34" s="407"/>
      <c r="DI34" s="191"/>
    </row>
    <row r="35" spans="1:113" ht="32.25" customHeight="1" x14ac:dyDescent="0.15">
      <c r="A35" s="164"/>
      <c r="B35" s="188"/>
      <c r="C35" s="409">
        <f>IF(E35="","",C34+1)</f>
        <v>2</v>
      </c>
      <c r="D35" s="409"/>
      <c r="E35" s="410" t="str">
        <f>IF('各会計、関係団体の財政状況及び健全化判断比率'!B8="","",'各会計、関係団体の財政状況及び健全化判断比率'!B8)</f>
        <v>母子父子寡婦福祉貸付資金会計</v>
      </c>
      <c r="F35" s="410"/>
      <c r="G35" s="410"/>
      <c r="H35" s="410"/>
      <c r="I35" s="410"/>
      <c r="J35" s="410"/>
      <c r="K35" s="410"/>
      <c r="L35" s="410"/>
      <c r="M35" s="410"/>
      <c r="N35" s="410"/>
      <c r="O35" s="410"/>
      <c r="P35" s="410"/>
      <c r="Q35" s="410"/>
      <c r="R35" s="410"/>
      <c r="S35" s="410"/>
      <c r="T35" s="164"/>
      <c r="U35" s="409">
        <f>IF(W35="","",U34+1)</f>
        <v>6</v>
      </c>
      <c r="V35" s="409"/>
      <c r="W35" s="410" t="str">
        <f>IF('各会計、関係団体の財政状況及び健全化判断比率'!B29="","",'各会計、関係団体の財政状況及び健全化判断比率'!B29)</f>
        <v>国民健康保険事業会計</v>
      </c>
      <c r="X35" s="410"/>
      <c r="Y35" s="410"/>
      <c r="Z35" s="410"/>
      <c r="AA35" s="410"/>
      <c r="AB35" s="410"/>
      <c r="AC35" s="410"/>
      <c r="AD35" s="410"/>
      <c r="AE35" s="410"/>
      <c r="AF35" s="410"/>
      <c r="AG35" s="410"/>
      <c r="AH35" s="410"/>
      <c r="AI35" s="410"/>
      <c r="AJ35" s="410"/>
      <c r="AK35" s="410"/>
      <c r="AL35" s="164"/>
      <c r="AM35" s="409">
        <f t="shared" ref="AM35:AM43" si="0">IF(AO35="","",AM34+1)</f>
        <v>10</v>
      </c>
      <c r="AN35" s="409"/>
      <c r="AO35" s="410" t="str">
        <f>IF('各会計、関係団体の財政状況及び健全化判断比率'!B33="","",'各会計、関係団体の財政状況及び健全化判断比率'!B33)</f>
        <v>工業用水道事業会計</v>
      </c>
      <c r="AP35" s="410"/>
      <c r="AQ35" s="410"/>
      <c r="AR35" s="410"/>
      <c r="AS35" s="410"/>
      <c r="AT35" s="410"/>
      <c r="AU35" s="410"/>
      <c r="AV35" s="410"/>
      <c r="AW35" s="410"/>
      <c r="AX35" s="410"/>
      <c r="AY35" s="410"/>
      <c r="AZ35" s="410"/>
      <c r="BA35" s="410"/>
      <c r="BB35" s="410"/>
      <c r="BC35" s="410"/>
      <c r="BD35" s="164"/>
      <c r="BE35" s="409" t="str">
        <f t="shared" ref="BE35:BE43" si="1">IF(BG35="","",BE34+1)</f>
        <v/>
      </c>
      <c r="BF35" s="409"/>
      <c r="BG35" s="410"/>
      <c r="BH35" s="410"/>
      <c r="BI35" s="410"/>
      <c r="BJ35" s="410"/>
      <c r="BK35" s="410"/>
      <c r="BL35" s="410"/>
      <c r="BM35" s="410"/>
      <c r="BN35" s="410"/>
      <c r="BO35" s="410"/>
      <c r="BP35" s="410"/>
      <c r="BQ35" s="410"/>
      <c r="BR35" s="410"/>
      <c r="BS35" s="410"/>
      <c r="BT35" s="410"/>
      <c r="BU35" s="410"/>
      <c r="BV35" s="164"/>
      <c r="BW35" s="409">
        <f t="shared" ref="BW35:BW43" si="2">IF(BY35="","",BW34+1)</f>
        <v>16</v>
      </c>
      <c r="BX35" s="409"/>
      <c r="BY35" s="410" t="str">
        <f>IF('各会計、関係団体の財政状況及び健全化判断比率'!B69="","",'各会計、関係団体の財政状況及び健全化判断比率'!B69)</f>
        <v>大阪府後期高齢者医療広域連合（一般会計）</v>
      </c>
      <c r="BZ35" s="410"/>
      <c r="CA35" s="410"/>
      <c r="CB35" s="410"/>
      <c r="CC35" s="410"/>
      <c r="CD35" s="410"/>
      <c r="CE35" s="410"/>
      <c r="CF35" s="410"/>
      <c r="CG35" s="410"/>
      <c r="CH35" s="410"/>
      <c r="CI35" s="410"/>
      <c r="CJ35" s="410"/>
      <c r="CK35" s="410"/>
      <c r="CL35" s="410"/>
      <c r="CM35" s="410"/>
      <c r="CN35" s="164"/>
      <c r="CO35" s="409">
        <f t="shared" ref="CO35:CO43" si="3">IF(CQ35="","",CO34+1)</f>
        <v>23</v>
      </c>
      <c r="CP35" s="409"/>
      <c r="CQ35" s="410" t="str">
        <f>IF('各会計、関係団体の財政状況及び健全化判断比率'!BS8="","",'各会計、関係団体の財政状況及び健全化判断比率'!BS8)</f>
        <v>（株）大阪メトロサービス</v>
      </c>
      <c r="CR35" s="410"/>
      <c r="CS35" s="410"/>
      <c r="CT35" s="410"/>
      <c r="CU35" s="410"/>
      <c r="CV35" s="410"/>
      <c r="CW35" s="410"/>
      <c r="CX35" s="410"/>
      <c r="CY35" s="410"/>
      <c r="CZ35" s="410"/>
      <c r="DA35" s="410"/>
      <c r="DB35" s="410"/>
      <c r="DC35" s="410"/>
      <c r="DD35" s="410"/>
      <c r="DE35" s="410"/>
      <c r="DG35" s="407" t="str">
        <f>IF('各会計、関係団体の財政状況及び健全化判断比率'!BR8="","",'各会計、関係団体の財政状況及び健全化判断比率'!BR8)</f>
        <v/>
      </c>
      <c r="DH35" s="407"/>
      <c r="DI35" s="191"/>
    </row>
    <row r="36" spans="1:113" ht="32.25" customHeight="1" x14ac:dyDescent="0.15">
      <c r="A36" s="164"/>
      <c r="B36" s="188"/>
      <c r="C36" s="409">
        <f>IF(E36="","",C35+1)</f>
        <v>3</v>
      </c>
      <c r="D36" s="409"/>
      <c r="E36" s="410" t="str">
        <f>IF('各会計、関係団体の財政状況及び健全化判断比率'!B9="","",'各会計、関係団体の財政状況及び健全化判断比率'!B9)</f>
        <v>心身障害者扶養共済事業会計</v>
      </c>
      <c r="F36" s="410"/>
      <c r="G36" s="410"/>
      <c r="H36" s="410"/>
      <c r="I36" s="410"/>
      <c r="J36" s="410"/>
      <c r="K36" s="410"/>
      <c r="L36" s="410"/>
      <c r="M36" s="410"/>
      <c r="N36" s="410"/>
      <c r="O36" s="410"/>
      <c r="P36" s="410"/>
      <c r="Q36" s="410"/>
      <c r="R36" s="410"/>
      <c r="S36" s="410"/>
      <c r="T36" s="164"/>
      <c r="U36" s="409">
        <f t="shared" ref="U36:U43" si="4">IF(W36="","",U35+1)</f>
        <v>7</v>
      </c>
      <c r="V36" s="409"/>
      <c r="W36" s="410" t="str">
        <f>IF('各会計、関係団体の財政状況及び健全化判断比率'!B30="","",'各会計、関係団体の財政状況及び健全化判断比率'!B30)</f>
        <v>介護保険事業会計</v>
      </c>
      <c r="X36" s="410"/>
      <c r="Y36" s="410"/>
      <c r="Z36" s="410"/>
      <c r="AA36" s="410"/>
      <c r="AB36" s="410"/>
      <c r="AC36" s="410"/>
      <c r="AD36" s="410"/>
      <c r="AE36" s="410"/>
      <c r="AF36" s="410"/>
      <c r="AG36" s="410"/>
      <c r="AH36" s="410"/>
      <c r="AI36" s="410"/>
      <c r="AJ36" s="410"/>
      <c r="AK36" s="410"/>
      <c r="AL36" s="164"/>
      <c r="AM36" s="409">
        <f t="shared" si="0"/>
        <v>11</v>
      </c>
      <c r="AN36" s="409"/>
      <c r="AO36" s="410" t="str">
        <f>IF('各会計、関係団体の財政状況及び健全化判断比率'!B34="","",'各会計、関係団体の財政状況及び健全化判断比率'!B34)</f>
        <v>中央卸売市場事業会計</v>
      </c>
      <c r="AP36" s="410"/>
      <c r="AQ36" s="410"/>
      <c r="AR36" s="410"/>
      <c r="AS36" s="410"/>
      <c r="AT36" s="410"/>
      <c r="AU36" s="410"/>
      <c r="AV36" s="410"/>
      <c r="AW36" s="410"/>
      <c r="AX36" s="410"/>
      <c r="AY36" s="410"/>
      <c r="AZ36" s="410"/>
      <c r="BA36" s="410"/>
      <c r="BB36" s="410"/>
      <c r="BC36" s="410"/>
      <c r="BD36" s="164"/>
      <c r="BE36" s="409" t="str">
        <f t="shared" si="1"/>
        <v/>
      </c>
      <c r="BF36" s="409"/>
      <c r="BG36" s="410"/>
      <c r="BH36" s="410"/>
      <c r="BI36" s="410"/>
      <c r="BJ36" s="410"/>
      <c r="BK36" s="410"/>
      <c r="BL36" s="410"/>
      <c r="BM36" s="410"/>
      <c r="BN36" s="410"/>
      <c r="BO36" s="410"/>
      <c r="BP36" s="410"/>
      <c r="BQ36" s="410"/>
      <c r="BR36" s="410"/>
      <c r="BS36" s="410"/>
      <c r="BT36" s="410"/>
      <c r="BU36" s="410"/>
      <c r="BV36" s="164"/>
      <c r="BW36" s="409">
        <f t="shared" si="2"/>
        <v>17</v>
      </c>
      <c r="BX36" s="409"/>
      <c r="BY36" s="410" t="str">
        <f>IF('各会計、関係団体の財政状況及び健全化判断比率'!B70="","",'各会計、関係団体の財政状況及び健全化判断比率'!B70)</f>
        <v>大阪府後期高齢者医療広域連合（後期高齢者医療特別会計）</v>
      </c>
      <c r="BZ36" s="410"/>
      <c r="CA36" s="410"/>
      <c r="CB36" s="410"/>
      <c r="CC36" s="410"/>
      <c r="CD36" s="410"/>
      <c r="CE36" s="410"/>
      <c r="CF36" s="410"/>
      <c r="CG36" s="410"/>
      <c r="CH36" s="410"/>
      <c r="CI36" s="410"/>
      <c r="CJ36" s="410"/>
      <c r="CK36" s="410"/>
      <c r="CL36" s="410"/>
      <c r="CM36" s="410"/>
      <c r="CN36" s="164"/>
      <c r="CO36" s="409">
        <f t="shared" si="3"/>
        <v>24</v>
      </c>
      <c r="CP36" s="409"/>
      <c r="CQ36" s="410" t="str">
        <f>IF('各会計、関係団体の財政状況及び健全化判断比率'!BS9="","",'各会計、関係団体の財政状況及び健全化判断比率'!BS9)</f>
        <v>大阪地下街（株）</v>
      </c>
      <c r="CR36" s="410"/>
      <c r="CS36" s="410"/>
      <c r="CT36" s="410"/>
      <c r="CU36" s="410"/>
      <c r="CV36" s="410"/>
      <c r="CW36" s="410"/>
      <c r="CX36" s="410"/>
      <c r="CY36" s="410"/>
      <c r="CZ36" s="410"/>
      <c r="DA36" s="410"/>
      <c r="DB36" s="410"/>
      <c r="DC36" s="410"/>
      <c r="DD36" s="410"/>
      <c r="DE36" s="410"/>
      <c r="DG36" s="407" t="str">
        <f>IF('各会計、関係団体の財政状況及び健全化判断比率'!BR9="","",'各会計、関係団体の財政状況及び健全化判断比率'!BR9)</f>
        <v/>
      </c>
      <c r="DH36" s="407"/>
      <c r="DI36" s="191"/>
    </row>
    <row r="37" spans="1:113" ht="32.25" customHeight="1" x14ac:dyDescent="0.15">
      <c r="A37" s="164"/>
      <c r="B37" s="188"/>
      <c r="C37" s="409">
        <f>IF(E37="","",C36+1)</f>
        <v>4</v>
      </c>
      <c r="D37" s="409"/>
      <c r="E37" s="410" t="str">
        <f>IF('各会計、関係団体の財政状況及び健全化判断比率'!B10="","",'各会計、関係団体の財政状況及び健全化判断比率'!B10)</f>
        <v>公債費会計</v>
      </c>
      <c r="F37" s="410"/>
      <c r="G37" s="410"/>
      <c r="H37" s="410"/>
      <c r="I37" s="410"/>
      <c r="J37" s="410"/>
      <c r="K37" s="410"/>
      <c r="L37" s="410"/>
      <c r="M37" s="410"/>
      <c r="N37" s="410"/>
      <c r="O37" s="410"/>
      <c r="P37" s="410"/>
      <c r="Q37" s="410"/>
      <c r="R37" s="410"/>
      <c r="S37" s="410"/>
      <c r="T37" s="164"/>
      <c r="U37" s="409">
        <f t="shared" si="4"/>
        <v>8</v>
      </c>
      <c r="V37" s="409"/>
      <c r="W37" s="410" t="str">
        <f>IF('各会計、関係団体の財政状況及び健全化判断比率'!B31="","",'各会計、関係団体の財政状況及び健全化判断比率'!B31)</f>
        <v>後期高齢者医療事業会計</v>
      </c>
      <c r="X37" s="410"/>
      <c r="Y37" s="410"/>
      <c r="Z37" s="410"/>
      <c r="AA37" s="410"/>
      <c r="AB37" s="410"/>
      <c r="AC37" s="410"/>
      <c r="AD37" s="410"/>
      <c r="AE37" s="410"/>
      <c r="AF37" s="410"/>
      <c r="AG37" s="410"/>
      <c r="AH37" s="410"/>
      <c r="AI37" s="410"/>
      <c r="AJ37" s="410"/>
      <c r="AK37" s="410"/>
      <c r="AL37" s="164"/>
      <c r="AM37" s="409">
        <f t="shared" si="0"/>
        <v>12</v>
      </c>
      <c r="AN37" s="409"/>
      <c r="AO37" s="410" t="str">
        <f>IF('各会計、関係団体の財政状況及び健全化判断比率'!B35="","",'各会計、関係団体の財政状況及び健全化判断比率'!B35)</f>
        <v>下水道事業会計</v>
      </c>
      <c r="AP37" s="410"/>
      <c r="AQ37" s="410"/>
      <c r="AR37" s="410"/>
      <c r="AS37" s="410"/>
      <c r="AT37" s="410"/>
      <c r="AU37" s="410"/>
      <c r="AV37" s="410"/>
      <c r="AW37" s="410"/>
      <c r="AX37" s="410"/>
      <c r="AY37" s="410"/>
      <c r="AZ37" s="410"/>
      <c r="BA37" s="410"/>
      <c r="BB37" s="410"/>
      <c r="BC37" s="410"/>
      <c r="BD37" s="164"/>
      <c r="BE37" s="409" t="str">
        <f t="shared" si="1"/>
        <v/>
      </c>
      <c r="BF37" s="409"/>
      <c r="BG37" s="410"/>
      <c r="BH37" s="410"/>
      <c r="BI37" s="410"/>
      <c r="BJ37" s="410"/>
      <c r="BK37" s="410"/>
      <c r="BL37" s="410"/>
      <c r="BM37" s="410"/>
      <c r="BN37" s="410"/>
      <c r="BO37" s="410"/>
      <c r="BP37" s="410"/>
      <c r="BQ37" s="410"/>
      <c r="BR37" s="410"/>
      <c r="BS37" s="410"/>
      <c r="BT37" s="410"/>
      <c r="BU37" s="410"/>
      <c r="BV37" s="164"/>
      <c r="BW37" s="409">
        <f t="shared" si="2"/>
        <v>18</v>
      </c>
      <c r="BX37" s="409"/>
      <c r="BY37" s="410" t="str">
        <f>IF('各会計、関係団体の財政状況及び健全化判断比率'!B71="","",'各会計、関係団体の財政状況及び健全化判断比率'!B71)</f>
        <v xml:space="preserve">淀川左岸水防事務組合  </v>
      </c>
      <c r="BZ37" s="410"/>
      <c r="CA37" s="410"/>
      <c r="CB37" s="410"/>
      <c r="CC37" s="410"/>
      <c r="CD37" s="410"/>
      <c r="CE37" s="410"/>
      <c r="CF37" s="410"/>
      <c r="CG37" s="410"/>
      <c r="CH37" s="410"/>
      <c r="CI37" s="410"/>
      <c r="CJ37" s="410"/>
      <c r="CK37" s="410"/>
      <c r="CL37" s="410"/>
      <c r="CM37" s="410"/>
      <c r="CN37" s="164"/>
      <c r="CO37" s="409">
        <f t="shared" si="3"/>
        <v>25</v>
      </c>
      <c r="CP37" s="409"/>
      <c r="CQ37" s="410" t="str">
        <f>IF('各会計、関係団体の財政状況及び健全化判断比率'!BS10="","",'各会計、関係団体の財政状況及び健全化判断比率'!BS10)</f>
        <v>（株）大阪メトロアドエラ</v>
      </c>
      <c r="CR37" s="410"/>
      <c r="CS37" s="410"/>
      <c r="CT37" s="410"/>
      <c r="CU37" s="410"/>
      <c r="CV37" s="410"/>
      <c r="CW37" s="410"/>
      <c r="CX37" s="410"/>
      <c r="CY37" s="410"/>
      <c r="CZ37" s="410"/>
      <c r="DA37" s="410"/>
      <c r="DB37" s="410"/>
      <c r="DC37" s="410"/>
      <c r="DD37" s="410"/>
      <c r="DE37" s="410"/>
      <c r="DG37" s="407" t="str">
        <f>IF('各会計、関係団体の財政状況及び健全化判断比率'!BR10="","",'各会計、関係団体の財政状況及び健全化判断比率'!BR10)</f>
        <v/>
      </c>
      <c r="DH37" s="407"/>
      <c r="DI37" s="191"/>
    </row>
    <row r="38" spans="1:113" ht="32.25" customHeight="1" x14ac:dyDescent="0.15">
      <c r="A38" s="164"/>
      <c r="B38" s="188"/>
      <c r="C38" s="409" t="str">
        <f t="shared" ref="C38:C43" si="5">IF(E38="","",C37+1)</f>
        <v/>
      </c>
      <c r="D38" s="409"/>
      <c r="E38" s="410" t="str">
        <f>IF('各会計、関係団体の財政状況及び健全化判断比率'!B11="","",'各会計、関係団体の財政状況及び健全化判断比率'!B11)</f>
        <v/>
      </c>
      <c r="F38" s="410"/>
      <c r="G38" s="410"/>
      <c r="H38" s="410"/>
      <c r="I38" s="410"/>
      <c r="J38" s="410"/>
      <c r="K38" s="410"/>
      <c r="L38" s="410"/>
      <c r="M38" s="410"/>
      <c r="N38" s="410"/>
      <c r="O38" s="410"/>
      <c r="P38" s="410"/>
      <c r="Q38" s="410"/>
      <c r="R38" s="410"/>
      <c r="S38" s="410"/>
      <c r="T38" s="164"/>
      <c r="U38" s="409" t="str">
        <f t="shared" si="4"/>
        <v/>
      </c>
      <c r="V38" s="409"/>
      <c r="W38" s="410"/>
      <c r="X38" s="410"/>
      <c r="Y38" s="410"/>
      <c r="Z38" s="410"/>
      <c r="AA38" s="410"/>
      <c r="AB38" s="410"/>
      <c r="AC38" s="410"/>
      <c r="AD38" s="410"/>
      <c r="AE38" s="410"/>
      <c r="AF38" s="410"/>
      <c r="AG38" s="410"/>
      <c r="AH38" s="410"/>
      <c r="AI38" s="410"/>
      <c r="AJ38" s="410"/>
      <c r="AK38" s="410"/>
      <c r="AL38" s="164"/>
      <c r="AM38" s="409">
        <f t="shared" si="0"/>
        <v>13</v>
      </c>
      <c r="AN38" s="409"/>
      <c r="AO38" s="410" t="str">
        <f>IF('各会計、関係団体の財政状況及び健全化判断比率'!B36="","",'各会計、関係団体の財政状況及び健全化判断比率'!B36)</f>
        <v>港営事業会計</v>
      </c>
      <c r="AP38" s="410"/>
      <c r="AQ38" s="410"/>
      <c r="AR38" s="410"/>
      <c r="AS38" s="410"/>
      <c r="AT38" s="410"/>
      <c r="AU38" s="410"/>
      <c r="AV38" s="410"/>
      <c r="AW38" s="410"/>
      <c r="AX38" s="410"/>
      <c r="AY38" s="410"/>
      <c r="AZ38" s="410"/>
      <c r="BA38" s="410"/>
      <c r="BB38" s="410"/>
      <c r="BC38" s="410"/>
      <c r="BD38" s="164"/>
      <c r="BE38" s="409" t="str">
        <f t="shared" si="1"/>
        <v/>
      </c>
      <c r="BF38" s="409"/>
      <c r="BG38" s="410"/>
      <c r="BH38" s="410"/>
      <c r="BI38" s="410"/>
      <c r="BJ38" s="410"/>
      <c r="BK38" s="410"/>
      <c r="BL38" s="410"/>
      <c r="BM38" s="410"/>
      <c r="BN38" s="410"/>
      <c r="BO38" s="410"/>
      <c r="BP38" s="410"/>
      <c r="BQ38" s="410"/>
      <c r="BR38" s="410"/>
      <c r="BS38" s="410"/>
      <c r="BT38" s="410"/>
      <c r="BU38" s="410"/>
      <c r="BV38" s="164"/>
      <c r="BW38" s="409">
        <f t="shared" si="2"/>
        <v>19</v>
      </c>
      <c r="BX38" s="409"/>
      <c r="BY38" s="410" t="str">
        <f>IF('各会計、関係団体の財政状況及び健全化判断比率'!B72="","",'各会計、関係団体の財政状況及び健全化判断比率'!B72)</f>
        <v>淀川右岸水防事務組合</v>
      </c>
      <c r="BZ38" s="410"/>
      <c r="CA38" s="410"/>
      <c r="CB38" s="410"/>
      <c r="CC38" s="410"/>
      <c r="CD38" s="410"/>
      <c r="CE38" s="410"/>
      <c r="CF38" s="410"/>
      <c r="CG38" s="410"/>
      <c r="CH38" s="410"/>
      <c r="CI38" s="410"/>
      <c r="CJ38" s="410"/>
      <c r="CK38" s="410"/>
      <c r="CL38" s="410"/>
      <c r="CM38" s="410"/>
      <c r="CN38" s="164"/>
      <c r="CO38" s="409">
        <f t="shared" si="3"/>
        <v>26</v>
      </c>
      <c r="CP38" s="409"/>
      <c r="CQ38" s="410" t="str">
        <f>IF('各会計、関係団体の財政状況及び健全化判断比率'!BS11="","",'各会計、関係団体の財政状況及び健全化判断比率'!BS11)</f>
        <v>ＴＵＣＫＮＡＬ（株）</v>
      </c>
      <c r="CR38" s="410"/>
      <c r="CS38" s="410"/>
      <c r="CT38" s="410"/>
      <c r="CU38" s="410"/>
      <c r="CV38" s="410"/>
      <c r="CW38" s="410"/>
      <c r="CX38" s="410"/>
      <c r="CY38" s="410"/>
      <c r="CZ38" s="410"/>
      <c r="DA38" s="410"/>
      <c r="DB38" s="410"/>
      <c r="DC38" s="410"/>
      <c r="DD38" s="410"/>
      <c r="DE38" s="410"/>
      <c r="DG38" s="407" t="str">
        <f>IF('各会計、関係団体の財政状況及び健全化判断比率'!BR11="","",'各会計、関係団体の財政状況及び健全化判断比率'!BR11)</f>
        <v/>
      </c>
      <c r="DH38" s="407"/>
      <c r="DI38" s="191"/>
    </row>
    <row r="39" spans="1:113" ht="32.25" customHeight="1" x14ac:dyDescent="0.15">
      <c r="A39" s="164"/>
      <c r="B39" s="188"/>
      <c r="C39" s="409" t="str">
        <f t="shared" si="5"/>
        <v/>
      </c>
      <c r="D39" s="409"/>
      <c r="E39" s="410" t="str">
        <f>IF('各会計、関係団体の財政状況及び健全化判断比率'!B12="","",'各会計、関係団体の財政状況及び健全化判断比率'!B12)</f>
        <v/>
      </c>
      <c r="F39" s="410"/>
      <c r="G39" s="410"/>
      <c r="H39" s="410"/>
      <c r="I39" s="410"/>
      <c r="J39" s="410"/>
      <c r="K39" s="410"/>
      <c r="L39" s="410"/>
      <c r="M39" s="410"/>
      <c r="N39" s="410"/>
      <c r="O39" s="410"/>
      <c r="P39" s="410"/>
      <c r="Q39" s="410"/>
      <c r="R39" s="410"/>
      <c r="S39" s="410"/>
      <c r="T39" s="164"/>
      <c r="U39" s="409" t="str">
        <f t="shared" si="4"/>
        <v/>
      </c>
      <c r="V39" s="409"/>
      <c r="W39" s="410"/>
      <c r="X39" s="410"/>
      <c r="Y39" s="410"/>
      <c r="Z39" s="410"/>
      <c r="AA39" s="410"/>
      <c r="AB39" s="410"/>
      <c r="AC39" s="410"/>
      <c r="AD39" s="410"/>
      <c r="AE39" s="410"/>
      <c r="AF39" s="410"/>
      <c r="AG39" s="410"/>
      <c r="AH39" s="410"/>
      <c r="AI39" s="410"/>
      <c r="AJ39" s="410"/>
      <c r="AK39" s="410"/>
      <c r="AL39" s="164"/>
      <c r="AM39" s="409" t="str">
        <f t="shared" si="0"/>
        <v/>
      </c>
      <c r="AN39" s="409"/>
      <c r="AO39" s="410"/>
      <c r="AP39" s="410"/>
      <c r="AQ39" s="410"/>
      <c r="AR39" s="410"/>
      <c r="AS39" s="410"/>
      <c r="AT39" s="410"/>
      <c r="AU39" s="410"/>
      <c r="AV39" s="410"/>
      <c r="AW39" s="410"/>
      <c r="AX39" s="410"/>
      <c r="AY39" s="410"/>
      <c r="AZ39" s="410"/>
      <c r="BA39" s="410"/>
      <c r="BB39" s="410"/>
      <c r="BC39" s="410"/>
      <c r="BD39" s="164"/>
      <c r="BE39" s="409" t="str">
        <f t="shared" si="1"/>
        <v/>
      </c>
      <c r="BF39" s="409"/>
      <c r="BG39" s="410"/>
      <c r="BH39" s="410"/>
      <c r="BI39" s="410"/>
      <c r="BJ39" s="410"/>
      <c r="BK39" s="410"/>
      <c r="BL39" s="410"/>
      <c r="BM39" s="410"/>
      <c r="BN39" s="410"/>
      <c r="BO39" s="410"/>
      <c r="BP39" s="410"/>
      <c r="BQ39" s="410"/>
      <c r="BR39" s="410"/>
      <c r="BS39" s="410"/>
      <c r="BT39" s="410"/>
      <c r="BU39" s="410"/>
      <c r="BV39" s="164"/>
      <c r="BW39" s="409">
        <f t="shared" si="2"/>
        <v>20</v>
      </c>
      <c r="BX39" s="409"/>
      <c r="BY39" s="410" t="str">
        <f>IF('各会計、関係団体の財政状況及び健全化判断比率'!B73="","",'各会計、関係団体の財政状況及び健全化判断比率'!B73)</f>
        <v>大和川右岸水防事務組合</v>
      </c>
      <c r="BZ39" s="410"/>
      <c r="CA39" s="410"/>
      <c r="CB39" s="410"/>
      <c r="CC39" s="410"/>
      <c r="CD39" s="410"/>
      <c r="CE39" s="410"/>
      <c r="CF39" s="410"/>
      <c r="CG39" s="410"/>
      <c r="CH39" s="410"/>
      <c r="CI39" s="410"/>
      <c r="CJ39" s="410"/>
      <c r="CK39" s="410"/>
      <c r="CL39" s="410"/>
      <c r="CM39" s="410"/>
      <c r="CN39" s="164"/>
      <c r="CO39" s="409">
        <f t="shared" si="3"/>
        <v>27</v>
      </c>
      <c r="CP39" s="409"/>
      <c r="CQ39" s="410" t="str">
        <f>IF('各会計、関係団体の財政状況及び健全化判断比率'!BS12="","",'各会計、関係団体の財政状況及び健全化判断比率'!BS12)</f>
        <v>大阪シティバス（株）</v>
      </c>
      <c r="CR39" s="410"/>
      <c r="CS39" s="410"/>
      <c r="CT39" s="410"/>
      <c r="CU39" s="410"/>
      <c r="CV39" s="410"/>
      <c r="CW39" s="410"/>
      <c r="CX39" s="410"/>
      <c r="CY39" s="410"/>
      <c r="CZ39" s="410"/>
      <c r="DA39" s="410"/>
      <c r="DB39" s="410"/>
      <c r="DC39" s="410"/>
      <c r="DD39" s="410"/>
      <c r="DE39" s="410"/>
      <c r="DG39" s="407" t="str">
        <f>IF('各会計、関係団体の財政状況及び健全化判断比率'!BR12="","",'各会計、関係団体の財政状況及び健全化判断比率'!BR12)</f>
        <v/>
      </c>
      <c r="DH39" s="407"/>
      <c r="DI39" s="191"/>
    </row>
    <row r="40" spans="1:113" ht="32.25" customHeight="1" x14ac:dyDescent="0.15">
      <c r="A40" s="164"/>
      <c r="B40" s="188"/>
      <c r="C40" s="409" t="str">
        <f t="shared" si="5"/>
        <v/>
      </c>
      <c r="D40" s="409"/>
      <c r="E40" s="410" t="str">
        <f>IF('各会計、関係団体の財政状況及び健全化判断比率'!B13="","",'各会計、関係団体の財政状況及び健全化判断比率'!B13)</f>
        <v/>
      </c>
      <c r="F40" s="410"/>
      <c r="G40" s="410"/>
      <c r="H40" s="410"/>
      <c r="I40" s="410"/>
      <c r="J40" s="410"/>
      <c r="K40" s="410"/>
      <c r="L40" s="410"/>
      <c r="M40" s="410"/>
      <c r="N40" s="410"/>
      <c r="O40" s="410"/>
      <c r="P40" s="410"/>
      <c r="Q40" s="410"/>
      <c r="R40" s="410"/>
      <c r="S40" s="410"/>
      <c r="T40" s="164"/>
      <c r="U40" s="409" t="str">
        <f t="shared" si="4"/>
        <v/>
      </c>
      <c r="V40" s="409"/>
      <c r="W40" s="410"/>
      <c r="X40" s="410"/>
      <c r="Y40" s="410"/>
      <c r="Z40" s="410"/>
      <c r="AA40" s="410"/>
      <c r="AB40" s="410"/>
      <c r="AC40" s="410"/>
      <c r="AD40" s="410"/>
      <c r="AE40" s="410"/>
      <c r="AF40" s="410"/>
      <c r="AG40" s="410"/>
      <c r="AH40" s="410"/>
      <c r="AI40" s="410"/>
      <c r="AJ40" s="410"/>
      <c r="AK40" s="410"/>
      <c r="AL40" s="164"/>
      <c r="AM40" s="409" t="str">
        <f t="shared" si="0"/>
        <v/>
      </c>
      <c r="AN40" s="409"/>
      <c r="AO40" s="410"/>
      <c r="AP40" s="410"/>
      <c r="AQ40" s="410"/>
      <c r="AR40" s="410"/>
      <c r="AS40" s="410"/>
      <c r="AT40" s="410"/>
      <c r="AU40" s="410"/>
      <c r="AV40" s="410"/>
      <c r="AW40" s="410"/>
      <c r="AX40" s="410"/>
      <c r="AY40" s="410"/>
      <c r="AZ40" s="410"/>
      <c r="BA40" s="410"/>
      <c r="BB40" s="410"/>
      <c r="BC40" s="410"/>
      <c r="BD40" s="164"/>
      <c r="BE40" s="409" t="str">
        <f t="shared" si="1"/>
        <v/>
      </c>
      <c r="BF40" s="409"/>
      <c r="BG40" s="410"/>
      <c r="BH40" s="410"/>
      <c r="BI40" s="410"/>
      <c r="BJ40" s="410"/>
      <c r="BK40" s="410"/>
      <c r="BL40" s="410"/>
      <c r="BM40" s="410"/>
      <c r="BN40" s="410"/>
      <c r="BO40" s="410"/>
      <c r="BP40" s="410"/>
      <c r="BQ40" s="410"/>
      <c r="BR40" s="410"/>
      <c r="BS40" s="410"/>
      <c r="BT40" s="410"/>
      <c r="BU40" s="410"/>
      <c r="BV40" s="164"/>
      <c r="BW40" s="409">
        <f t="shared" si="2"/>
        <v>21</v>
      </c>
      <c r="BX40" s="409"/>
      <c r="BY40" s="410" t="str">
        <f>IF('各会計、関係団体の財政状況及び健全化判断比率'!B74="","",'各会計、関係団体の財政状況及び健全化判断比率'!B74)</f>
        <v>大阪広域環境施設組合</v>
      </c>
      <c r="BZ40" s="410"/>
      <c r="CA40" s="410"/>
      <c r="CB40" s="410"/>
      <c r="CC40" s="410"/>
      <c r="CD40" s="410"/>
      <c r="CE40" s="410"/>
      <c r="CF40" s="410"/>
      <c r="CG40" s="410"/>
      <c r="CH40" s="410"/>
      <c r="CI40" s="410"/>
      <c r="CJ40" s="410"/>
      <c r="CK40" s="410"/>
      <c r="CL40" s="410"/>
      <c r="CM40" s="410"/>
      <c r="CN40" s="164"/>
      <c r="CO40" s="409">
        <f t="shared" si="3"/>
        <v>28</v>
      </c>
      <c r="CP40" s="409"/>
      <c r="CQ40" s="410" t="str">
        <f>IF('各会計、関係団体の財政状況及び健全化判断比率'!BS13="","",'各会計、関係団体の財政状況及び健全化判断比率'!BS13)</f>
        <v>（公大）大阪</v>
      </c>
      <c r="CR40" s="410"/>
      <c r="CS40" s="410"/>
      <c r="CT40" s="410"/>
      <c r="CU40" s="410"/>
      <c r="CV40" s="410"/>
      <c r="CW40" s="410"/>
      <c r="CX40" s="410"/>
      <c r="CY40" s="410"/>
      <c r="CZ40" s="410"/>
      <c r="DA40" s="410"/>
      <c r="DB40" s="410"/>
      <c r="DC40" s="410"/>
      <c r="DD40" s="410"/>
      <c r="DE40" s="410"/>
      <c r="DG40" s="407" t="str">
        <f>IF('各会計、関係団体の財政状況及び健全化判断比率'!BR13="","",'各会計、関係団体の財政状況及び健全化判断比率'!BR13)</f>
        <v/>
      </c>
      <c r="DH40" s="407"/>
      <c r="DI40" s="191"/>
    </row>
    <row r="41" spans="1:113" ht="32.25" customHeight="1" x14ac:dyDescent="0.15">
      <c r="A41" s="164"/>
      <c r="B41" s="188"/>
      <c r="C41" s="409" t="str">
        <f t="shared" si="5"/>
        <v/>
      </c>
      <c r="D41" s="409"/>
      <c r="E41" s="410" t="str">
        <f>IF('各会計、関係団体の財政状況及び健全化判断比率'!B14="","",'各会計、関係団体の財政状況及び健全化判断比率'!B14)</f>
        <v/>
      </c>
      <c r="F41" s="410"/>
      <c r="G41" s="410"/>
      <c r="H41" s="410"/>
      <c r="I41" s="410"/>
      <c r="J41" s="410"/>
      <c r="K41" s="410"/>
      <c r="L41" s="410"/>
      <c r="M41" s="410"/>
      <c r="N41" s="410"/>
      <c r="O41" s="410"/>
      <c r="P41" s="410"/>
      <c r="Q41" s="410"/>
      <c r="R41" s="410"/>
      <c r="S41" s="410"/>
      <c r="T41" s="164"/>
      <c r="U41" s="409" t="str">
        <f t="shared" si="4"/>
        <v/>
      </c>
      <c r="V41" s="409"/>
      <c r="W41" s="410"/>
      <c r="X41" s="410"/>
      <c r="Y41" s="410"/>
      <c r="Z41" s="410"/>
      <c r="AA41" s="410"/>
      <c r="AB41" s="410"/>
      <c r="AC41" s="410"/>
      <c r="AD41" s="410"/>
      <c r="AE41" s="410"/>
      <c r="AF41" s="410"/>
      <c r="AG41" s="410"/>
      <c r="AH41" s="410"/>
      <c r="AI41" s="410"/>
      <c r="AJ41" s="410"/>
      <c r="AK41" s="410"/>
      <c r="AL41" s="164"/>
      <c r="AM41" s="409" t="str">
        <f t="shared" si="0"/>
        <v/>
      </c>
      <c r="AN41" s="409"/>
      <c r="AO41" s="410"/>
      <c r="AP41" s="410"/>
      <c r="AQ41" s="410"/>
      <c r="AR41" s="410"/>
      <c r="AS41" s="410"/>
      <c r="AT41" s="410"/>
      <c r="AU41" s="410"/>
      <c r="AV41" s="410"/>
      <c r="AW41" s="410"/>
      <c r="AX41" s="410"/>
      <c r="AY41" s="410"/>
      <c r="AZ41" s="410"/>
      <c r="BA41" s="410"/>
      <c r="BB41" s="410"/>
      <c r="BC41" s="410"/>
      <c r="BD41" s="164"/>
      <c r="BE41" s="409" t="str">
        <f t="shared" si="1"/>
        <v/>
      </c>
      <c r="BF41" s="409"/>
      <c r="BG41" s="410"/>
      <c r="BH41" s="410"/>
      <c r="BI41" s="410"/>
      <c r="BJ41" s="410"/>
      <c r="BK41" s="410"/>
      <c r="BL41" s="410"/>
      <c r="BM41" s="410"/>
      <c r="BN41" s="410"/>
      <c r="BO41" s="410"/>
      <c r="BP41" s="410"/>
      <c r="BQ41" s="410"/>
      <c r="BR41" s="410"/>
      <c r="BS41" s="410"/>
      <c r="BT41" s="410"/>
      <c r="BU41" s="410"/>
      <c r="BV41" s="164"/>
      <c r="BW41" s="409" t="str">
        <f t="shared" si="2"/>
        <v/>
      </c>
      <c r="BX41" s="409"/>
      <c r="BY41" s="410" t="str">
        <f>IF('各会計、関係団体の財政状況及び健全化判断比率'!B75="","",'各会計、関係団体の財政状況及び健全化判断比率'!B75)</f>
        <v/>
      </c>
      <c r="BZ41" s="410"/>
      <c r="CA41" s="410"/>
      <c r="CB41" s="410"/>
      <c r="CC41" s="410"/>
      <c r="CD41" s="410"/>
      <c r="CE41" s="410"/>
      <c r="CF41" s="410"/>
      <c r="CG41" s="410"/>
      <c r="CH41" s="410"/>
      <c r="CI41" s="410"/>
      <c r="CJ41" s="410"/>
      <c r="CK41" s="410"/>
      <c r="CL41" s="410"/>
      <c r="CM41" s="410"/>
      <c r="CN41" s="164"/>
      <c r="CO41" s="409">
        <f t="shared" si="3"/>
        <v>29</v>
      </c>
      <c r="CP41" s="409"/>
      <c r="CQ41" s="410" t="str">
        <f>IF('各会計、関係団体の財政状況及び健全化判断比率'!BS14="","",'各会計、関係団体の財政状況及び健全化判断比率'!BS14)</f>
        <v>（地独）大阪市博物館機構</v>
      </c>
      <c r="CR41" s="410"/>
      <c r="CS41" s="410"/>
      <c r="CT41" s="410"/>
      <c r="CU41" s="410"/>
      <c r="CV41" s="410"/>
      <c r="CW41" s="410"/>
      <c r="CX41" s="410"/>
      <c r="CY41" s="410"/>
      <c r="CZ41" s="410"/>
      <c r="DA41" s="410"/>
      <c r="DB41" s="410"/>
      <c r="DC41" s="410"/>
      <c r="DD41" s="410"/>
      <c r="DE41" s="410"/>
      <c r="DG41" s="407" t="str">
        <f>IF('各会計、関係団体の財政状況及び健全化判断比率'!BR14="","",'各会計、関係団体の財政状況及び健全化判断比率'!BR14)</f>
        <v/>
      </c>
      <c r="DH41" s="407"/>
      <c r="DI41" s="191"/>
    </row>
    <row r="42" spans="1:113" ht="32.25" customHeight="1" x14ac:dyDescent="0.15">
      <c r="B42" s="188"/>
      <c r="C42" s="409" t="str">
        <f t="shared" si="5"/>
        <v/>
      </c>
      <c r="D42" s="409"/>
      <c r="E42" s="410" t="str">
        <f>IF('各会計、関係団体の財政状況及び健全化判断比率'!B15="","",'各会計、関係団体の財政状況及び健全化判断比率'!B15)</f>
        <v/>
      </c>
      <c r="F42" s="410"/>
      <c r="G42" s="410"/>
      <c r="H42" s="410"/>
      <c r="I42" s="410"/>
      <c r="J42" s="410"/>
      <c r="K42" s="410"/>
      <c r="L42" s="410"/>
      <c r="M42" s="410"/>
      <c r="N42" s="410"/>
      <c r="O42" s="410"/>
      <c r="P42" s="410"/>
      <c r="Q42" s="410"/>
      <c r="R42" s="410"/>
      <c r="S42" s="410"/>
      <c r="T42" s="164"/>
      <c r="U42" s="409" t="str">
        <f t="shared" si="4"/>
        <v/>
      </c>
      <c r="V42" s="409"/>
      <c r="W42" s="410"/>
      <c r="X42" s="410"/>
      <c r="Y42" s="410"/>
      <c r="Z42" s="410"/>
      <c r="AA42" s="410"/>
      <c r="AB42" s="410"/>
      <c r="AC42" s="410"/>
      <c r="AD42" s="410"/>
      <c r="AE42" s="410"/>
      <c r="AF42" s="410"/>
      <c r="AG42" s="410"/>
      <c r="AH42" s="410"/>
      <c r="AI42" s="410"/>
      <c r="AJ42" s="410"/>
      <c r="AK42" s="410"/>
      <c r="AL42" s="164"/>
      <c r="AM42" s="409" t="str">
        <f t="shared" si="0"/>
        <v/>
      </c>
      <c r="AN42" s="409"/>
      <c r="AO42" s="410"/>
      <c r="AP42" s="410"/>
      <c r="AQ42" s="410"/>
      <c r="AR42" s="410"/>
      <c r="AS42" s="410"/>
      <c r="AT42" s="410"/>
      <c r="AU42" s="410"/>
      <c r="AV42" s="410"/>
      <c r="AW42" s="410"/>
      <c r="AX42" s="410"/>
      <c r="AY42" s="410"/>
      <c r="AZ42" s="410"/>
      <c r="BA42" s="410"/>
      <c r="BB42" s="410"/>
      <c r="BC42" s="410"/>
      <c r="BD42" s="164"/>
      <c r="BE42" s="409" t="str">
        <f t="shared" si="1"/>
        <v/>
      </c>
      <c r="BF42" s="409"/>
      <c r="BG42" s="410"/>
      <c r="BH42" s="410"/>
      <c r="BI42" s="410"/>
      <c r="BJ42" s="410"/>
      <c r="BK42" s="410"/>
      <c r="BL42" s="410"/>
      <c r="BM42" s="410"/>
      <c r="BN42" s="410"/>
      <c r="BO42" s="410"/>
      <c r="BP42" s="410"/>
      <c r="BQ42" s="410"/>
      <c r="BR42" s="410"/>
      <c r="BS42" s="410"/>
      <c r="BT42" s="410"/>
      <c r="BU42" s="410"/>
      <c r="BV42" s="164"/>
      <c r="BW42" s="409" t="str">
        <f t="shared" si="2"/>
        <v/>
      </c>
      <c r="BX42" s="409"/>
      <c r="BY42" s="410" t="str">
        <f>IF('各会計、関係団体の財政状況及び健全化判断比率'!B76="","",'各会計、関係団体の財政状況及び健全化判断比率'!B76)</f>
        <v/>
      </c>
      <c r="BZ42" s="410"/>
      <c r="CA42" s="410"/>
      <c r="CB42" s="410"/>
      <c r="CC42" s="410"/>
      <c r="CD42" s="410"/>
      <c r="CE42" s="410"/>
      <c r="CF42" s="410"/>
      <c r="CG42" s="410"/>
      <c r="CH42" s="410"/>
      <c r="CI42" s="410"/>
      <c r="CJ42" s="410"/>
      <c r="CK42" s="410"/>
      <c r="CL42" s="410"/>
      <c r="CM42" s="410"/>
      <c r="CN42" s="164"/>
      <c r="CO42" s="409">
        <f t="shared" si="3"/>
        <v>30</v>
      </c>
      <c r="CP42" s="409"/>
      <c r="CQ42" s="410" t="str">
        <f>IF('各会計、関係団体の財政状況及び健全化判断比率'!BS15="","",'各会計、関係団体の財政状況及び健全化判断比率'!BS15)</f>
        <v>（地独）大阪産業技術研究所</v>
      </c>
      <c r="CR42" s="410"/>
      <c r="CS42" s="410"/>
      <c r="CT42" s="410"/>
      <c r="CU42" s="410"/>
      <c r="CV42" s="410"/>
      <c r="CW42" s="410"/>
      <c r="CX42" s="410"/>
      <c r="CY42" s="410"/>
      <c r="CZ42" s="410"/>
      <c r="DA42" s="410"/>
      <c r="DB42" s="410"/>
      <c r="DC42" s="410"/>
      <c r="DD42" s="410"/>
      <c r="DE42" s="410"/>
      <c r="DG42" s="407" t="str">
        <f>IF('各会計、関係団体の財政状況及び健全化判断比率'!BR15="","",'各会計、関係団体の財政状況及び健全化判断比率'!BR15)</f>
        <v/>
      </c>
      <c r="DH42" s="407"/>
      <c r="DI42" s="191"/>
    </row>
    <row r="43" spans="1:113" ht="32.25" customHeight="1" x14ac:dyDescent="0.15">
      <c r="B43" s="188"/>
      <c r="C43" s="409" t="str">
        <f t="shared" si="5"/>
        <v/>
      </c>
      <c r="D43" s="409"/>
      <c r="E43" s="410" t="str">
        <f>IF('各会計、関係団体の財政状況及び健全化判断比率'!B16="","",'各会計、関係団体の財政状況及び健全化判断比率'!B16)</f>
        <v/>
      </c>
      <c r="F43" s="410"/>
      <c r="G43" s="410"/>
      <c r="H43" s="410"/>
      <c r="I43" s="410"/>
      <c r="J43" s="410"/>
      <c r="K43" s="410"/>
      <c r="L43" s="410"/>
      <c r="M43" s="410"/>
      <c r="N43" s="410"/>
      <c r="O43" s="410"/>
      <c r="P43" s="410"/>
      <c r="Q43" s="410"/>
      <c r="R43" s="410"/>
      <c r="S43" s="410"/>
      <c r="T43" s="164"/>
      <c r="U43" s="409" t="str">
        <f t="shared" si="4"/>
        <v/>
      </c>
      <c r="V43" s="409"/>
      <c r="W43" s="410"/>
      <c r="X43" s="410"/>
      <c r="Y43" s="410"/>
      <c r="Z43" s="410"/>
      <c r="AA43" s="410"/>
      <c r="AB43" s="410"/>
      <c r="AC43" s="410"/>
      <c r="AD43" s="410"/>
      <c r="AE43" s="410"/>
      <c r="AF43" s="410"/>
      <c r="AG43" s="410"/>
      <c r="AH43" s="410"/>
      <c r="AI43" s="410"/>
      <c r="AJ43" s="410"/>
      <c r="AK43" s="410"/>
      <c r="AL43" s="164"/>
      <c r="AM43" s="409" t="str">
        <f t="shared" si="0"/>
        <v/>
      </c>
      <c r="AN43" s="409"/>
      <c r="AO43" s="410"/>
      <c r="AP43" s="410"/>
      <c r="AQ43" s="410"/>
      <c r="AR43" s="410"/>
      <c r="AS43" s="410"/>
      <c r="AT43" s="410"/>
      <c r="AU43" s="410"/>
      <c r="AV43" s="410"/>
      <c r="AW43" s="410"/>
      <c r="AX43" s="410"/>
      <c r="AY43" s="410"/>
      <c r="AZ43" s="410"/>
      <c r="BA43" s="410"/>
      <c r="BB43" s="410"/>
      <c r="BC43" s="410"/>
      <c r="BD43" s="164"/>
      <c r="BE43" s="409" t="str">
        <f t="shared" si="1"/>
        <v/>
      </c>
      <c r="BF43" s="409"/>
      <c r="BG43" s="410"/>
      <c r="BH43" s="410"/>
      <c r="BI43" s="410"/>
      <c r="BJ43" s="410"/>
      <c r="BK43" s="410"/>
      <c r="BL43" s="410"/>
      <c r="BM43" s="410"/>
      <c r="BN43" s="410"/>
      <c r="BO43" s="410"/>
      <c r="BP43" s="410"/>
      <c r="BQ43" s="410"/>
      <c r="BR43" s="410"/>
      <c r="BS43" s="410"/>
      <c r="BT43" s="410"/>
      <c r="BU43" s="410"/>
      <c r="BV43" s="164"/>
      <c r="BW43" s="409" t="str">
        <f t="shared" si="2"/>
        <v/>
      </c>
      <c r="BX43" s="409"/>
      <c r="BY43" s="410" t="str">
        <f>IF('各会計、関係団体の財政状況及び健全化判断比率'!B77="","",'各会計、関係団体の財政状況及び健全化判断比率'!B77)</f>
        <v/>
      </c>
      <c r="BZ43" s="410"/>
      <c r="CA43" s="410"/>
      <c r="CB43" s="410"/>
      <c r="CC43" s="410"/>
      <c r="CD43" s="410"/>
      <c r="CE43" s="410"/>
      <c r="CF43" s="410"/>
      <c r="CG43" s="410"/>
      <c r="CH43" s="410"/>
      <c r="CI43" s="410"/>
      <c r="CJ43" s="410"/>
      <c r="CK43" s="410"/>
      <c r="CL43" s="410"/>
      <c r="CM43" s="410"/>
      <c r="CN43" s="164"/>
      <c r="CO43" s="409">
        <f t="shared" si="3"/>
        <v>31</v>
      </c>
      <c r="CP43" s="409"/>
      <c r="CQ43" s="410" t="str">
        <f>IF('各会計、関係団体の財政状況及び健全化判断比率'!BS16="","",'各会計、関係団体の財政状況及び健全化判断比率'!BS16)</f>
        <v>（株）大阪城ホール</v>
      </c>
      <c r="CR43" s="410"/>
      <c r="CS43" s="410"/>
      <c r="CT43" s="410"/>
      <c r="CU43" s="410"/>
      <c r="CV43" s="410"/>
      <c r="CW43" s="410"/>
      <c r="CX43" s="410"/>
      <c r="CY43" s="410"/>
      <c r="CZ43" s="410"/>
      <c r="DA43" s="410"/>
      <c r="DB43" s="410"/>
      <c r="DC43" s="410"/>
      <c r="DD43" s="410"/>
      <c r="DE43" s="410"/>
      <c r="DG43" s="407" t="str">
        <f>IF('各会計、関係団体の財政状況及び健全化判断比率'!BR16="","",'各会計、関係団体の財政状況及び健全化判断比率'!BR16)</f>
        <v/>
      </c>
      <c r="DH43" s="407"/>
      <c r="DI43" s="191"/>
    </row>
    <row r="44" spans="1:113" ht="13.5" customHeight="1" thickBot="1" x14ac:dyDescent="0.2">
      <c r="B44" s="192"/>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3"/>
      <c r="DF44" s="193"/>
      <c r="DG44" s="193"/>
      <c r="DH44" s="193"/>
      <c r="DI44" s="194"/>
    </row>
    <row r="45" spans="1:113" x14ac:dyDescent="0.15"/>
    <row r="46" spans="1:113" x14ac:dyDescent="0.15">
      <c r="B46" s="163" t="s">
        <v>206</v>
      </c>
      <c r="E46" s="406" t="s">
        <v>207</v>
      </c>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6"/>
      <c r="BI46" s="406"/>
      <c r="BJ46" s="406"/>
      <c r="BK46" s="406"/>
      <c r="BL46" s="406"/>
      <c r="BM46" s="406"/>
      <c r="BN46" s="406"/>
      <c r="BO46" s="406"/>
      <c r="BP46" s="406"/>
      <c r="BQ46" s="406"/>
      <c r="BR46" s="406"/>
      <c r="BS46" s="406"/>
      <c r="BT46" s="406"/>
      <c r="BU46" s="406"/>
      <c r="BV46" s="406"/>
      <c r="BW46" s="406"/>
      <c r="BX46" s="406"/>
      <c r="BY46" s="406"/>
      <c r="BZ46" s="406"/>
      <c r="CA46" s="406"/>
      <c r="CB46" s="406"/>
      <c r="CC46" s="406"/>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row>
    <row r="47" spans="1:113" x14ac:dyDescent="0.15">
      <c r="E47" s="406" t="s">
        <v>208</v>
      </c>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6"/>
      <c r="AY47" s="406"/>
      <c r="AZ47" s="406"/>
      <c r="BA47" s="406"/>
      <c r="BB47" s="406"/>
      <c r="BC47" s="406"/>
      <c r="BD47" s="406"/>
      <c r="BE47" s="406"/>
      <c r="BF47" s="406"/>
      <c r="BG47" s="406"/>
      <c r="BH47" s="406"/>
      <c r="BI47" s="406"/>
      <c r="BJ47" s="406"/>
      <c r="BK47" s="406"/>
      <c r="BL47" s="406"/>
      <c r="BM47" s="406"/>
      <c r="BN47" s="406"/>
      <c r="BO47" s="406"/>
      <c r="BP47" s="406"/>
      <c r="BQ47" s="406"/>
      <c r="BR47" s="406"/>
      <c r="BS47" s="406"/>
      <c r="BT47" s="406"/>
      <c r="BU47" s="406"/>
      <c r="BV47" s="406"/>
      <c r="BW47" s="406"/>
      <c r="BX47" s="406"/>
      <c r="BY47" s="406"/>
      <c r="BZ47" s="406"/>
      <c r="CA47" s="406"/>
      <c r="CB47" s="406"/>
      <c r="CC47" s="406"/>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row>
    <row r="48" spans="1:113" x14ac:dyDescent="0.15">
      <c r="E48" s="406" t="s">
        <v>209</v>
      </c>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c r="BN48" s="406"/>
      <c r="BO48" s="406"/>
      <c r="BP48" s="406"/>
      <c r="BQ48" s="406"/>
      <c r="BR48" s="406"/>
      <c r="BS48" s="406"/>
      <c r="BT48" s="406"/>
      <c r="BU48" s="406"/>
      <c r="BV48" s="406"/>
      <c r="BW48" s="406"/>
      <c r="BX48" s="406"/>
      <c r="BY48" s="406"/>
      <c r="BZ48" s="406"/>
      <c r="CA48" s="406"/>
      <c r="CB48" s="406"/>
      <c r="CC48" s="406"/>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row>
    <row r="49" spans="5:113" x14ac:dyDescent="0.15">
      <c r="E49" s="408" t="s">
        <v>210</v>
      </c>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8"/>
      <c r="BP49" s="408"/>
      <c r="BQ49" s="408"/>
      <c r="BR49" s="408"/>
      <c r="BS49" s="408"/>
      <c r="BT49" s="408"/>
      <c r="BU49" s="408"/>
      <c r="BV49" s="408"/>
      <c r="BW49" s="408"/>
      <c r="BX49" s="408"/>
      <c r="BY49" s="408"/>
      <c r="BZ49" s="408"/>
      <c r="CA49" s="408"/>
      <c r="CB49" s="408"/>
      <c r="CC49" s="408"/>
      <c r="CD49" s="408"/>
      <c r="CE49" s="408"/>
      <c r="CF49" s="408"/>
      <c r="CG49" s="408"/>
      <c r="CH49" s="408"/>
      <c r="CI49" s="408"/>
      <c r="CJ49" s="408"/>
      <c r="CK49" s="408"/>
      <c r="CL49" s="408"/>
      <c r="CM49" s="408"/>
      <c r="CN49" s="408"/>
      <c r="CO49" s="408"/>
      <c r="CP49" s="408"/>
      <c r="CQ49" s="408"/>
      <c r="CR49" s="408"/>
      <c r="CS49" s="408"/>
      <c r="CT49" s="408"/>
      <c r="CU49" s="408"/>
      <c r="CV49" s="408"/>
      <c r="CW49" s="408"/>
      <c r="CX49" s="408"/>
      <c r="CY49" s="408"/>
      <c r="CZ49" s="408"/>
      <c r="DA49" s="408"/>
      <c r="DB49" s="408"/>
      <c r="DC49" s="408"/>
      <c r="DD49" s="408"/>
      <c r="DE49" s="408"/>
      <c r="DF49" s="408"/>
      <c r="DG49" s="408"/>
      <c r="DH49" s="408"/>
      <c r="DI49" s="408"/>
    </row>
    <row r="50" spans="5:113" x14ac:dyDescent="0.15">
      <c r="E50" s="406" t="s">
        <v>211</v>
      </c>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6"/>
      <c r="BR50" s="406"/>
      <c r="BS50" s="406"/>
      <c r="BT50" s="406"/>
      <c r="BU50" s="406"/>
      <c r="BV50" s="406"/>
      <c r="BW50" s="406"/>
      <c r="BX50" s="406"/>
      <c r="BY50" s="406"/>
      <c r="BZ50" s="406"/>
      <c r="CA50" s="406"/>
      <c r="CB50" s="406"/>
      <c r="CC50" s="406"/>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row>
    <row r="51" spans="5:113" x14ac:dyDescent="0.15">
      <c r="E51" s="406" t="s">
        <v>212</v>
      </c>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row>
    <row r="52" spans="5:113" x14ac:dyDescent="0.15">
      <c r="E52" s="406" t="s">
        <v>213</v>
      </c>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row>
    <row r="53" spans="5:113" x14ac:dyDescent="0.15">
      <c r="E53" s="353" t="s">
        <v>593</v>
      </c>
    </row>
    <row r="54" spans="5:113" x14ac:dyDescent="0.15"/>
    <row r="55" spans="5:113" x14ac:dyDescent="0.15"/>
    <row r="56" spans="5:113" x14ac:dyDescent="0.15"/>
  </sheetData>
  <sheetProtection algorithmName="SHA-512" hashValue="zZUnV+OxefwqFNQvSEE6NA76sLjjbRLVW1Owj84ey4uxIPQUdP/GN5yk1HNuTqMCttgfyYU10UF6e6Pn8dwZaw==" saltValue="5ptPZfE8DQIDLp0KkwAH/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B22" sqref="B22:Q22"/>
    </sheetView>
  </sheetViews>
  <sheetFormatPr defaultColWidth="0" defaultRowHeight="11.25" customHeight="1" zeroHeight="1" x14ac:dyDescent="0.15"/>
  <cols>
    <col min="1" max="1" width="1.625" style="198" customWidth="1"/>
    <col min="2" max="2" width="2.375" style="198" customWidth="1"/>
    <col min="3" max="16" width="2.625" style="198" customWidth="1"/>
    <col min="17" max="17" width="2.375" style="198" customWidth="1"/>
    <col min="18" max="95" width="1.625" style="198" customWidth="1"/>
    <col min="96" max="133" width="1.625" style="215" customWidth="1"/>
    <col min="134" max="143" width="1.625" style="198" customWidth="1"/>
    <col min="144" max="16384" width="0" style="198" hidden="1"/>
  </cols>
  <sheetData>
    <row r="1" spans="2:143" ht="22.5" customHeight="1" thickBot="1" x14ac:dyDescent="0.2">
      <c r="B1" s="195"/>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784" t="s">
        <v>214</v>
      </c>
      <c r="DI1" s="785"/>
      <c r="DJ1" s="785"/>
      <c r="DK1" s="785"/>
      <c r="DL1" s="785"/>
      <c r="DM1" s="785"/>
      <c r="DN1" s="786"/>
      <c r="DO1" s="198"/>
      <c r="DP1" s="784" t="s">
        <v>215</v>
      </c>
      <c r="DQ1" s="785"/>
      <c r="DR1" s="785"/>
      <c r="DS1" s="785"/>
      <c r="DT1" s="785"/>
      <c r="DU1" s="785"/>
      <c r="DV1" s="785"/>
      <c r="DW1" s="785"/>
      <c r="DX1" s="785"/>
      <c r="DY1" s="785"/>
      <c r="DZ1" s="785"/>
      <c r="EA1" s="785"/>
      <c r="EB1" s="785"/>
      <c r="EC1" s="786"/>
      <c r="ED1" s="196"/>
      <c r="EE1" s="196"/>
      <c r="EF1" s="196"/>
      <c r="EG1" s="196"/>
      <c r="EH1" s="196"/>
      <c r="EI1" s="196"/>
      <c r="EJ1" s="196"/>
      <c r="EK1" s="196"/>
      <c r="EL1" s="196"/>
      <c r="EM1" s="196"/>
    </row>
    <row r="2" spans="2:143" ht="22.5" customHeight="1" x14ac:dyDescent="0.15">
      <c r="B2" s="199" t="s">
        <v>216</v>
      </c>
      <c r="R2" s="200"/>
      <c r="S2" s="200"/>
      <c r="T2" s="200"/>
      <c r="U2" s="200"/>
      <c r="V2" s="200"/>
      <c r="W2" s="200"/>
      <c r="X2" s="200"/>
      <c r="Y2" s="200"/>
      <c r="Z2" s="200"/>
      <c r="AA2" s="200"/>
      <c r="AB2" s="200"/>
      <c r="AC2" s="200"/>
      <c r="AE2" s="201"/>
      <c r="AF2" s="201"/>
      <c r="AG2" s="201"/>
      <c r="AH2" s="201"/>
      <c r="AI2" s="201"/>
      <c r="AJ2" s="200"/>
      <c r="AK2" s="200"/>
      <c r="AL2" s="200"/>
      <c r="AM2" s="200"/>
      <c r="AN2" s="200"/>
      <c r="AO2" s="200"/>
      <c r="AP2" s="200"/>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97"/>
      <c r="DK2" s="197"/>
      <c r="DL2" s="197"/>
      <c r="DM2" s="197"/>
      <c r="DN2" s="197"/>
      <c r="DO2" s="197"/>
      <c r="DP2" s="197"/>
      <c r="DQ2" s="197"/>
      <c r="DR2" s="197"/>
      <c r="DS2" s="197"/>
      <c r="DT2" s="197"/>
      <c r="DU2" s="197"/>
      <c r="DV2" s="197"/>
      <c r="DW2" s="197"/>
      <c r="DX2" s="197"/>
      <c r="DY2" s="197"/>
      <c r="DZ2" s="197"/>
      <c r="EA2" s="197"/>
      <c r="EB2" s="197"/>
      <c r="EC2" s="197"/>
    </row>
    <row r="3" spans="2:143" ht="11.25" customHeight="1" x14ac:dyDescent="0.15">
      <c r="B3" s="726" t="s">
        <v>217</v>
      </c>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6" t="s">
        <v>218</v>
      </c>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8"/>
      <c r="CD3" s="769" t="s">
        <v>219</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15">
      <c r="B4" s="726" t="s">
        <v>1</v>
      </c>
      <c r="C4" s="727"/>
      <c r="D4" s="727"/>
      <c r="E4" s="727"/>
      <c r="F4" s="727"/>
      <c r="G4" s="727"/>
      <c r="H4" s="727"/>
      <c r="I4" s="727"/>
      <c r="J4" s="727"/>
      <c r="K4" s="727"/>
      <c r="L4" s="727"/>
      <c r="M4" s="727"/>
      <c r="N4" s="727"/>
      <c r="O4" s="727"/>
      <c r="P4" s="727"/>
      <c r="Q4" s="728"/>
      <c r="R4" s="726" t="s">
        <v>220</v>
      </c>
      <c r="S4" s="727"/>
      <c r="T4" s="727"/>
      <c r="U4" s="727"/>
      <c r="V4" s="727"/>
      <c r="W4" s="727"/>
      <c r="X4" s="727"/>
      <c r="Y4" s="728"/>
      <c r="Z4" s="726" t="s">
        <v>221</v>
      </c>
      <c r="AA4" s="727"/>
      <c r="AB4" s="727"/>
      <c r="AC4" s="728"/>
      <c r="AD4" s="726" t="s">
        <v>222</v>
      </c>
      <c r="AE4" s="727"/>
      <c r="AF4" s="727"/>
      <c r="AG4" s="727"/>
      <c r="AH4" s="727"/>
      <c r="AI4" s="727"/>
      <c r="AJ4" s="727"/>
      <c r="AK4" s="728"/>
      <c r="AL4" s="726" t="s">
        <v>221</v>
      </c>
      <c r="AM4" s="727"/>
      <c r="AN4" s="727"/>
      <c r="AO4" s="728"/>
      <c r="AP4" s="787" t="s">
        <v>223</v>
      </c>
      <c r="AQ4" s="787"/>
      <c r="AR4" s="787"/>
      <c r="AS4" s="787"/>
      <c r="AT4" s="787"/>
      <c r="AU4" s="787"/>
      <c r="AV4" s="787"/>
      <c r="AW4" s="787"/>
      <c r="AX4" s="787"/>
      <c r="AY4" s="787"/>
      <c r="AZ4" s="787"/>
      <c r="BA4" s="787"/>
      <c r="BB4" s="787"/>
      <c r="BC4" s="787"/>
      <c r="BD4" s="787"/>
      <c r="BE4" s="787"/>
      <c r="BF4" s="787"/>
      <c r="BG4" s="787" t="s">
        <v>224</v>
      </c>
      <c r="BH4" s="787"/>
      <c r="BI4" s="787"/>
      <c r="BJ4" s="787"/>
      <c r="BK4" s="787"/>
      <c r="BL4" s="787"/>
      <c r="BM4" s="787"/>
      <c r="BN4" s="787"/>
      <c r="BO4" s="787" t="s">
        <v>221</v>
      </c>
      <c r="BP4" s="787"/>
      <c r="BQ4" s="787"/>
      <c r="BR4" s="787"/>
      <c r="BS4" s="787" t="s">
        <v>225</v>
      </c>
      <c r="BT4" s="787"/>
      <c r="BU4" s="787"/>
      <c r="BV4" s="787"/>
      <c r="BW4" s="787"/>
      <c r="BX4" s="787"/>
      <c r="BY4" s="787"/>
      <c r="BZ4" s="787"/>
      <c r="CA4" s="787"/>
      <c r="CB4" s="787"/>
      <c r="CD4" s="769" t="s">
        <v>226</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202" customFormat="1" ht="11.25" customHeight="1" x14ac:dyDescent="0.15">
      <c r="B5" s="734" t="s">
        <v>227</v>
      </c>
      <c r="C5" s="735"/>
      <c r="D5" s="735"/>
      <c r="E5" s="735"/>
      <c r="F5" s="735"/>
      <c r="G5" s="735"/>
      <c r="H5" s="735"/>
      <c r="I5" s="735"/>
      <c r="J5" s="735"/>
      <c r="K5" s="735"/>
      <c r="L5" s="735"/>
      <c r="M5" s="735"/>
      <c r="N5" s="735"/>
      <c r="O5" s="735"/>
      <c r="P5" s="735"/>
      <c r="Q5" s="736"/>
      <c r="R5" s="720">
        <v>750030203</v>
      </c>
      <c r="S5" s="721"/>
      <c r="T5" s="721"/>
      <c r="U5" s="721"/>
      <c r="V5" s="721"/>
      <c r="W5" s="721"/>
      <c r="X5" s="721"/>
      <c r="Y5" s="764"/>
      <c r="Z5" s="782">
        <v>37.4</v>
      </c>
      <c r="AA5" s="782"/>
      <c r="AB5" s="782"/>
      <c r="AC5" s="782"/>
      <c r="AD5" s="783">
        <v>689067164</v>
      </c>
      <c r="AE5" s="783"/>
      <c r="AF5" s="783"/>
      <c r="AG5" s="783"/>
      <c r="AH5" s="783"/>
      <c r="AI5" s="783"/>
      <c r="AJ5" s="783"/>
      <c r="AK5" s="783"/>
      <c r="AL5" s="765">
        <v>75.900000000000006</v>
      </c>
      <c r="AM5" s="739"/>
      <c r="AN5" s="739"/>
      <c r="AO5" s="766"/>
      <c r="AP5" s="734" t="s">
        <v>228</v>
      </c>
      <c r="AQ5" s="735"/>
      <c r="AR5" s="735"/>
      <c r="AS5" s="735"/>
      <c r="AT5" s="735"/>
      <c r="AU5" s="735"/>
      <c r="AV5" s="735"/>
      <c r="AW5" s="735"/>
      <c r="AX5" s="735"/>
      <c r="AY5" s="735"/>
      <c r="AZ5" s="735"/>
      <c r="BA5" s="735"/>
      <c r="BB5" s="735"/>
      <c r="BC5" s="735"/>
      <c r="BD5" s="735"/>
      <c r="BE5" s="735"/>
      <c r="BF5" s="736"/>
      <c r="BG5" s="667">
        <v>660188767</v>
      </c>
      <c r="BH5" s="668"/>
      <c r="BI5" s="668"/>
      <c r="BJ5" s="668"/>
      <c r="BK5" s="668"/>
      <c r="BL5" s="668"/>
      <c r="BM5" s="668"/>
      <c r="BN5" s="669"/>
      <c r="BO5" s="694">
        <v>88</v>
      </c>
      <c r="BP5" s="694"/>
      <c r="BQ5" s="694"/>
      <c r="BR5" s="694"/>
      <c r="BS5" s="695">
        <v>21695733</v>
      </c>
      <c r="BT5" s="695"/>
      <c r="BU5" s="695"/>
      <c r="BV5" s="695"/>
      <c r="BW5" s="695"/>
      <c r="BX5" s="695"/>
      <c r="BY5" s="695"/>
      <c r="BZ5" s="695"/>
      <c r="CA5" s="695"/>
      <c r="CB5" s="762"/>
      <c r="CD5" s="769" t="s">
        <v>223</v>
      </c>
      <c r="CE5" s="770"/>
      <c r="CF5" s="770"/>
      <c r="CG5" s="770"/>
      <c r="CH5" s="770"/>
      <c r="CI5" s="770"/>
      <c r="CJ5" s="770"/>
      <c r="CK5" s="770"/>
      <c r="CL5" s="770"/>
      <c r="CM5" s="770"/>
      <c r="CN5" s="770"/>
      <c r="CO5" s="770"/>
      <c r="CP5" s="770"/>
      <c r="CQ5" s="771"/>
      <c r="CR5" s="769" t="s">
        <v>229</v>
      </c>
      <c r="CS5" s="770"/>
      <c r="CT5" s="770"/>
      <c r="CU5" s="770"/>
      <c r="CV5" s="770"/>
      <c r="CW5" s="770"/>
      <c r="CX5" s="770"/>
      <c r="CY5" s="771"/>
      <c r="CZ5" s="769" t="s">
        <v>221</v>
      </c>
      <c r="DA5" s="770"/>
      <c r="DB5" s="770"/>
      <c r="DC5" s="771"/>
      <c r="DD5" s="769" t="s">
        <v>230</v>
      </c>
      <c r="DE5" s="770"/>
      <c r="DF5" s="770"/>
      <c r="DG5" s="770"/>
      <c r="DH5" s="770"/>
      <c r="DI5" s="770"/>
      <c r="DJ5" s="770"/>
      <c r="DK5" s="770"/>
      <c r="DL5" s="770"/>
      <c r="DM5" s="770"/>
      <c r="DN5" s="770"/>
      <c r="DO5" s="770"/>
      <c r="DP5" s="771"/>
      <c r="DQ5" s="769" t="s">
        <v>231</v>
      </c>
      <c r="DR5" s="770"/>
      <c r="DS5" s="770"/>
      <c r="DT5" s="770"/>
      <c r="DU5" s="770"/>
      <c r="DV5" s="770"/>
      <c r="DW5" s="770"/>
      <c r="DX5" s="770"/>
      <c r="DY5" s="770"/>
      <c r="DZ5" s="770"/>
      <c r="EA5" s="770"/>
      <c r="EB5" s="770"/>
      <c r="EC5" s="771"/>
    </row>
    <row r="6" spans="2:143" ht="11.25" customHeight="1" x14ac:dyDescent="0.15">
      <c r="B6" s="664" t="s">
        <v>232</v>
      </c>
      <c r="C6" s="665"/>
      <c r="D6" s="665"/>
      <c r="E6" s="665"/>
      <c r="F6" s="665"/>
      <c r="G6" s="665"/>
      <c r="H6" s="665"/>
      <c r="I6" s="665"/>
      <c r="J6" s="665"/>
      <c r="K6" s="665"/>
      <c r="L6" s="665"/>
      <c r="M6" s="665"/>
      <c r="N6" s="665"/>
      <c r="O6" s="665"/>
      <c r="P6" s="665"/>
      <c r="Q6" s="666"/>
      <c r="R6" s="667">
        <v>5977023</v>
      </c>
      <c r="S6" s="668"/>
      <c r="T6" s="668"/>
      <c r="U6" s="668"/>
      <c r="V6" s="668"/>
      <c r="W6" s="668"/>
      <c r="X6" s="668"/>
      <c r="Y6" s="669"/>
      <c r="Z6" s="694">
        <v>0.3</v>
      </c>
      <c r="AA6" s="694"/>
      <c r="AB6" s="694"/>
      <c r="AC6" s="694"/>
      <c r="AD6" s="695">
        <v>5977023</v>
      </c>
      <c r="AE6" s="695"/>
      <c r="AF6" s="695"/>
      <c r="AG6" s="695"/>
      <c r="AH6" s="695"/>
      <c r="AI6" s="695"/>
      <c r="AJ6" s="695"/>
      <c r="AK6" s="695"/>
      <c r="AL6" s="670">
        <v>0.7</v>
      </c>
      <c r="AM6" s="671"/>
      <c r="AN6" s="671"/>
      <c r="AO6" s="696"/>
      <c r="AP6" s="664" t="s">
        <v>233</v>
      </c>
      <c r="AQ6" s="665"/>
      <c r="AR6" s="665"/>
      <c r="AS6" s="665"/>
      <c r="AT6" s="665"/>
      <c r="AU6" s="665"/>
      <c r="AV6" s="665"/>
      <c r="AW6" s="665"/>
      <c r="AX6" s="665"/>
      <c r="AY6" s="665"/>
      <c r="AZ6" s="665"/>
      <c r="BA6" s="665"/>
      <c r="BB6" s="665"/>
      <c r="BC6" s="665"/>
      <c r="BD6" s="665"/>
      <c r="BE6" s="665"/>
      <c r="BF6" s="666"/>
      <c r="BG6" s="667">
        <v>660188767</v>
      </c>
      <c r="BH6" s="668"/>
      <c r="BI6" s="668"/>
      <c r="BJ6" s="668"/>
      <c r="BK6" s="668"/>
      <c r="BL6" s="668"/>
      <c r="BM6" s="668"/>
      <c r="BN6" s="669"/>
      <c r="BO6" s="694">
        <v>88</v>
      </c>
      <c r="BP6" s="694"/>
      <c r="BQ6" s="694"/>
      <c r="BR6" s="694"/>
      <c r="BS6" s="695">
        <v>21695733</v>
      </c>
      <c r="BT6" s="695"/>
      <c r="BU6" s="695"/>
      <c r="BV6" s="695"/>
      <c r="BW6" s="695"/>
      <c r="BX6" s="695"/>
      <c r="BY6" s="695"/>
      <c r="BZ6" s="695"/>
      <c r="CA6" s="695"/>
      <c r="CB6" s="762"/>
      <c r="CD6" s="723" t="s">
        <v>234</v>
      </c>
      <c r="CE6" s="724"/>
      <c r="CF6" s="724"/>
      <c r="CG6" s="724"/>
      <c r="CH6" s="724"/>
      <c r="CI6" s="724"/>
      <c r="CJ6" s="724"/>
      <c r="CK6" s="724"/>
      <c r="CL6" s="724"/>
      <c r="CM6" s="724"/>
      <c r="CN6" s="724"/>
      <c r="CO6" s="724"/>
      <c r="CP6" s="724"/>
      <c r="CQ6" s="725"/>
      <c r="CR6" s="667">
        <v>2207606</v>
      </c>
      <c r="CS6" s="668"/>
      <c r="CT6" s="668"/>
      <c r="CU6" s="668"/>
      <c r="CV6" s="668"/>
      <c r="CW6" s="668"/>
      <c r="CX6" s="668"/>
      <c r="CY6" s="669"/>
      <c r="CZ6" s="765">
        <v>0.1</v>
      </c>
      <c r="DA6" s="739"/>
      <c r="DB6" s="739"/>
      <c r="DC6" s="768"/>
      <c r="DD6" s="673" t="s">
        <v>235</v>
      </c>
      <c r="DE6" s="668"/>
      <c r="DF6" s="668"/>
      <c r="DG6" s="668"/>
      <c r="DH6" s="668"/>
      <c r="DI6" s="668"/>
      <c r="DJ6" s="668"/>
      <c r="DK6" s="668"/>
      <c r="DL6" s="668"/>
      <c r="DM6" s="668"/>
      <c r="DN6" s="668"/>
      <c r="DO6" s="668"/>
      <c r="DP6" s="669"/>
      <c r="DQ6" s="673">
        <v>2206936</v>
      </c>
      <c r="DR6" s="668"/>
      <c r="DS6" s="668"/>
      <c r="DT6" s="668"/>
      <c r="DU6" s="668"/>
      <c r="DV6" s="668"/>
      <c r="DW6" s="668"/>
      <c r="DX6" s="668"/>
      <c r="DY6" s="668"/>
      <c r="DZ6" s="668"/>
      <c r="EA6" s="668"/>
      <c r="EB6" s="668"/>
      <c r="EC6" s="708"/>
    </row>
    <row r="7" spans="2:143" ht="11.25" customHeight="1" x14ac:dyDescent="0.15">
      <c r="B7" s="664" t="s">
        <v>236</v>
      </c>
      <c r="C7" s="665"/>
      <c r="D7" s="665"/>
      <c r="E7" s="665"/>
      <c r="F7" s="665"/>
      <c r="G7" s="665"/>
      <c r="H7" s="665"/>
      <c r="I7" s="665"/>
      <c r="J7" s="665"/>
      <c r="K7" s="665"/>
      <c r="L7" s="665"/>
      <c r="M7" s="665"/>
      <c r="N7" s="665"/>
      <c r="O7" s="665"/>
      <c r="P7" s="665"/>
      <c r="Q7" s="666"/>
      <c r="R7" s="667">
        <v>452651</v>
      </c>
      <c r="S7" s="668"/>
      <c r="T7" s="668"/>
      <c r="U7" s="668"/>
      <c r="V7" s="668"/>
      <c r="W7" s="668"/>
      <c r="X7" s="668"/>
      <c r="Y7" s="669"/>
      <c r="Z7" s="694">
        <v>0</v>
      </c>
      <c r="AA7" s="694"/>
      <c r="AB7" s="694"/>
      <c r="AC7" s="694"/>
      <c r="AD7" s="695">
        <v>452651</v>
      </c>
      <c r="AE7" s="695"/>
      <c r="AF7" s="695"/>
      <c r="AG7" s="695"/>
      <c r="AH7" s="695"/>
      <c r="AI7" s="695"/>
      <c r="AJ7" s="695"/>
      <c r="AK7" s="695"/>
      <c r="AL7" s="670">
        <v>0</v>
      </c>
      <c r="AM7" s="671"/>
      <c r="AN7" s="671"/>
      <c r="AO7" s="696"/>
      <c r="AP7" s="664" t="s">
        <v>237</v>
      </c>
      <c r="AQ7" s="665"/>
      <c r="AR7" s="665"/>
      <c r="AS7" s="665"/>
      <c r="AT7" s="665"/>
      <c r="AU7" s="665"/>
      <c r="AV7" s="665"/>
      <c r="AW7" s="665"/>
      <c r="AX7" s="665"/>
      <c r="AY7" s="665"/>
      <c r="AZ7" s="665"/>
      <c r="BA7" s="665"/>
      <c r="BB7" s="665"/>
      <c r="BC7" s="665"/>
      <c r="BD7" s="665"/>
      <c r="BE7" s="665"/>
      <c r="BF7" s="666"/>
      <c r="BG7" s="667">
        <v>327673294</v>
      </c>
      <c r="BH7" s="668"/>
      <c r="BI7" s="668"/>
      <c r="BJ7" s="668"/>
      <c r="BK7" s="668"/>
      <c r="BL7" s="668"/>
      <c r="BM7" s="668"/>
      <c r="BN7" s="669"/>
      <c r="BO7" s="694">
        <v>43.7</v>
      </c>
      <c r="BP7" s="694"/>
      <c r="BQ7" s="694"/>
      <c r="BR7" s="694"/>
      <c r="BS7" s="695">
        <v>21695733</v>
      </c>
      <c r="BT7" s="695"/>
      <c r="BU7" s="695"/>
      <c r="BV7" s="695"/>
      <c r="BW7" s="695"/>
      <c r="BX7" s="695"/>
      <c r="BY7" s="695"/>
      <c r="BZ7" s="695"/>
      <c r="CA7" s="695"/>
      <c r="CB7" s="762"/>
      <c r="CD7" s="709" t="s">
        <v>238</v>
      </c>
      <c r="CE7" s="706"/>
      <c r="CF7" s="706"/>
      <c r="CG7" s="706"/>
      <c r="CH7" s="706"/>
      <c r="CI7" s="706"/>
      <c r="CJ7" s="706"/>
      <c r="CK7" s="706"/>
      <c r="CL7" s="706"/>
      <c r="CM7" s="706"/>
      <c r="CN7" s="706"/>
      <c r="CO7" s="706"/>
      <c r="CP7" s="706"/>
      <c r="CQ7" s="707"/>
      <c r="CR7" s="667">
        <v>126509768</v>
      </c>
      <c r="CS7" s="668"/>
      <c r="CT7" s="668"/>
      <c r="CU7" s="668"/>
      <c r="CV7" s="668"/>
      <c r="CW7" s="668"/>
      <c r="CX7" s="668"/>
      <c r="CY7" s="669"/>
      <c r="CZ7" s="694">
        <v>6.4</v>
      </c>
      <c r="DA7" s="694"/>
      <c r="DB7" s="694"/>
      <c r="DC7" s="694"/>
      <c r="DD7" s="673">
        <v>6273428</v>
      </c>
      <c r="DE7" s="668"/>
      <c r="DF7" s="668"/>
      <c r="DG7" s="668"/>
      <c r="DH7" s="668"/>
      <c r="DI7" s="668"/>
      <c r="DJ7" s="668"/>
      <c r="DK7" s="668"/>
      <c r="DL7" s="668"/>
      <c r="DM7" s="668"/>
      <c r="DN7" s="668"/>
      <c r="DO7" s="668"/>
      <c r="DP7" s="669"/>
      <c r="DQ7" s="673">
        <v>109111635</v>
      </c>
      <c r="DR7" s="668"/>
      <c r="DS7" s="668"/>
      <c r="DT7" s="668"/>
      <c r="DU7" s="668"/>
      <c r="DV7" s="668"/>
      <c r="DW7" s="668"/>
      <c r="DX7" s="668"/>
      <c r="DY7" s="668"/>
      <c r="DZ7" s="668"/>
      <c r="EA7" s="668"/>
      <c r="EB7" s="668"/>
      <c r="EC7" s="708"/>
    </row>
    <row r="8" spans="2:143" ht="11.25" customHeight="1" x14ac:dyDescent="0.15">
      <c r="B8" s="664" t="s">
        <v>239</v>
      </c>
      <c r="C8" s="665"/>
      <c r="D8" s="665"/>
      <c r="E8" s="665"/>
      <c r="F8" s="665"/>
      <c r="G8" s="665"/>
      <c r="H8" s="665"/>
      <c r="I8" s="665"/>
      <c r="J8" s="665"/>
      <c r="K8" s="665"/>
      <c r="L8" s="665"/>
      <c r="M8" s="665"/>
      <c r="N8" s="665"/>
      <c r="O8" s="665"/>
      <c r="P8" s="665"/>
      <c r="Q8" s="666"/>
      <c r="R8" s="667">
        <v>3592122</v>
      </c>
      <c r="S8" s="668"/>
      <c r="T8" s="668"/>
      <c r="U8" s="668"/>
      <c r="V8" s="668"/>
      <c r="W8" s="668"/>
      <c r="X8" s="668"/>
      <c r="Y8" s="669"/>
      <c r="Z8" s="694">
        <v>0.2</v>
      </c>
      <c r="AA8" s="694"/>
      <c r="AB8" s="694"/>
      <c r="AC8" s="694"/>
      <c r="AD8" s="695">
        <v>3592122</v>
      </c>
      <c r="AE8" s="695"/>
      <c r="AF8" s="695"/>
      <c r="AG8" s="695"/>
      <c r="AH8" s="695"/>
      <c r="AI8" s="695"/>
      <c r="AJ8" s="695"/>
      <c r="AK8" s="695"/>
      <c r="AL8" s="670">
        <v>0.4</v>
      </c>
      <c r="AM8" s="671"/>
      <c r="AN8" s="671"/>
      <c r="AO8" s="696"/>
      <c r="AP8" s="664" t="s">
        <v>240</v>
      </c>
      <c r="AQ8" s="665"/>
      <c r="AR8" s="665"/>
      <c r="AS8" s="665"/>
      <c r="AT8" s="665"/>
      <c r="AU8" s="665"/>
      <c r="AV8" s="665"/>
      <c r="AW8" s="665"/>
      <c r="AX8" s="665"/>
      <c r="AY8" s="665"/>
      <c r="AZ8" s="665"/>
      <c r="BA8" s="665"/>
      <c r="BB8" s="665"/>
      <c r="BC8" s="665"/>
      <c r="BD8" s="665"/>
      <c r="BE8" s="665"/>
      <c r="BF8" s="666"/>
      <c r="BG8" s="667">
        <v>4659619</v>
      </c>
      <c r="BH8" s="668"/>
      <c r="BI8" s="668"/>
      <c r="BJ8" s="668"/>
      <c r="BK8" s="668"/>
      <c r="BL8" s="668"/>
      <c r="BM8" s="668"/>
      <c r="BN8" s="669"/>
      <c r="BO8" s="694">
        <v>0.6</v>
      </c>
      <c r="BP8" s="694"/>
      <c r="BQ8" s="694"/>
      <c r="BR8" s="694"/>
      <c r="BS8" s="695" t="s">
        <v>129</v>
      </c>
      <c r="BT8" s="695"/>
      <c r="BU8" s="695"/>
      <c r="BV8" s="695"/>
      <c r="BW8" s="695"/>
      <c r="BX8" s="695"/>
      <c r="BY8" s="695"/>
      <c r="BZ8" s="695"/>
      <c r="CA8" s="695"/>
      <c r="CB8" s="762"/>
      <c r="CD8" s="709" t="s">
        <v>241</v>
      </c>
      <c r="CE8" s="706"/>
      <c r="CF8" s="706"/>
      <c r="CG8" s="706"/>
      <c r="CH8" s="706"/>
      <c r="CI8" s="706"/>
      <c r="CJ8" s="706"/>
      <c r="CK8" s="706"/>
      <c r="CL8" s="706"/>
      <c r="CM8" s="706"/>
      <c r="CN8" s="706"/>
      <c r="CO8" s="706"/>
      <c r="CP8" s="706"/>
      <c r="CQ8" s="707"/>
      <c r="CR8" s="667">
        <v>855084247</v>
      </c>
      <c r="CS8" s="668"/>
      <c r="CT8" s="668"/>
      <c r="CU8" s="668"/>
      <c r="CV8" s="668"/>
      <c r="CW8" s="668"/>
      <c r="CX8" s="668"/>
      <c r="CY8" s="669"/>
      <c r="CZ8" s="694">
        <v>43.6</v>
      </c>
      <c r="DA8" s="694"/>
      <c r="DB8" s="694"/>
      <c r="DC8" s="694"/>
      <c r="DD8" s="673">
        <v>7392606</v>
      </c>
      <c r="DE8" s="668"/>
      <c r="DF8" s="668"/>
      <c r="DG8" s="668"/>
      <c r="DH8" s="668"/>
      <c r="DI8" s="668"/>
      <c r="DJ8" s="668"/>
      <c r="DK8" s="668"/>
      <c r="DL8" s="668"/>
      <c r="DM8" s="668"/>
      <c r="DN8" s="668"/>
      <c r="DO8" s="668"/>
      <c r="DP8" s="669"/>
      <c r="DQ8" s="673">
        <v>314476521</v>
      </c>
      <c r="DR8" s="668"/>
      <c r="DS8" s="668"/>
      <c r="DT8" s="668"/>
      <c r="DU8" s="668"/>
      <c r="DV8" s="668"/>
      <c r="DW8" s="668"/>
      <c r="DX8" s="668"/>
      <c r="DY8" s="668"/>
      <c r="DZ8" s="668"/>
      <c r="EA8" s="668"/>
      <c r="EB8" s="668"/>
      <c r="EC8" s="708"/>
    </row>
    <row r="9" spans="2:143" ht="11.25" customHeight="1" x14ac:dyDescent="0.15">
      <c r="B9" s="664" t="s">
        <v>242</v>
      </c>
      <c r="C9" s="665"/>
      <c r="D9" s="665"/>
      <c r="E9" s="665"/>
      <c r="F9" s="665"/>
      <c r="G9" s="665"/>
      <c r="H9" s="665"/>
      <c r="I9" s="665"/>
      <c r="J9" s="665"/>
      <c r="K9" s="665"/>
      <c r="L9" s="665"/>
      <c r="M9" s="665"/>
      <c r="N9" s="665"/>
      <c r="O9" s="665"/>
      <c r="P9" s="665"/>
      <c r="Q9" s="666"/>
      <c r="R9" s="667">
        <v>4050020</v>
      </c>
      <c r="S9" s="668"/>
      <c r="T9" s="668"/>
      <c r="U9" s="668"/>
      <c r="V9" s="668"/>
      <c r="W9" s="668"/>
      <c r="X9" s="668"/>
      <c r="Y9" s="669"/>
      <c r="Z9" s="694">
        <v>0.2</v>
      </c>
      <c r="AA9" s="694"/>
      <c r="AB9" s="694"/>
      <c r="AC9" s="694"/>
      <c r="AD9" s="695">
        <v>4050020</v>
      </c>
      <c r="AE9" s="695"/>
      <c r="AF9" s="695"/>
      <c r="AG9" s="695"/>
      <c r="AH9" s="695"/>
      <c r="AI9" s="695"/>
      <c r="AJ9" s="695"/>
      <c r="AK9" s="695"/>
      <c r="AL9" s="670">
        <v>0.4</v>
      </c>
      <c r="AM9" s="671"/>
      <c r="AN9" s="671"/>
      <c r="AO9" s="696"/>
      <c r="AP9" s="664" t="s">
        <v>243</v>
      </c>
      <c r="AQ9" s="665"/>
      <c r="AR9" s="665"/>
      <c r="AS9" s="665"/>
      <c r="AT9" s="665"/>
      <c r="AU9" s="665"/>
      <c r="AV9" s="665"/>
      <c r="AW9" s="665"/>
      <c r="AX9" s="665"/>
      <c r="AY9" s="665"/>
      <c r="AZ9" s="665"/>
      <c r="BA9" s="665"/>
      <c r="BB9" s="665"/>
      <c r="BC9" s="665"/>
      <c r="BD9" s="665"/>
      <c r="BE9" s="665"/>
      <c r="BF9" s="666"/>
      <c r="BG9" s="667">
        <v>214738509</v>
      </c>
      <c r="BH9" s="668"/>
      <c r="BI9" s="668"/>
      <c r="BJ9" s="668"/>
      <c r="BK9" s="668"/>
      <c r="BL9" s="668"/>
      <c r="BM9" s="668"/>
      <c r="BN9" s="669"/>
      <c r="BO9" s="694">
        <v>28.6</v>
      </c>
      <c r="BP9" s="694"/>
      <c r="BQ9" s="694"/>
      <c r="BR9" s="694"/>
      <c r="BS9" s="695" t="s">
        <v>138</v>
      </c>
      <c r="BT9" s="695"/>
      <c r="BU9" s="695"/>
      <c r="BV9" s="695"/>
      <c r="BW9" s="695"/>
      <c r="BX9" s="695"/>
      <c r="BY9" s="695"/>
      <c r="BZ9" s="695"/>
      <c r="CA9" s="695"/>
      <c r="CB9" s="762"/>
      <c r="CD9" s="709" t="s">
        <v>244</v>
      </c>
      <c r="CE9" s="706"/>
      <c r="CF9" s="706"/>
      <c r="CG9" s="706"/>
      <c r="CH9" s="706"/>
      <c r="CI9" s="706"/>
      <c r="CJ9" s="706"/>
      <c r="CK9" s="706"/>
      <c r="CL9" s="706"/>
      <c r="CM9" s="706"/>
      <c r="CN9" s="706"/>
      <c r="CO9" s="706"/>
      <c r="CP9" s="706"/>
      <c r="CQ9" s="707"/>
      <c r="CR9" s="667">
        <v>157702271</v>
      </c>
      <c r="CS9" s="668"/>
      <c r="CT9" s="668"/>
      <c r="CU9" s="668"/>
      <c r="CV9" s="668"/>
      <c r="CW9" s="668"/>
      <c r="CX9" s="668"/>
      <c r="CY9" s="669"/>
      <c r="CZ9" s="694">
        <v>8</v>
      </c>
      <c r="DA9" s="694"/>
      <c r="DB9" s="694"/>
      <c r="DC9" s="694"/>
      <c r="DD9" s="673">
        <v>4123109</v>
      </c>
      <c r="DE9" s="668"/>
      <c r="DF9" s="668"/>
      <c r="DG9" s="668"/>
      <c r="DH9" s="668"/>
      <c r="DI9" s="668"/>
      <c r="DJ9" s="668"/>
      <c r="DK9" s="668"/>
      <c r="DL9" s="668"/>
      <c r="DM9" s="668"/>
      <c r="DN9" s="668"/>
      <c r="DO9" s="668"/>
      <c r="DP9" s="669"/>
      <c r="DQ9" s="673">
        <v>91640519</v>
      </c>
      <c r="DR9" s="668"/>
      <c r="DS9" s="668"/>
      <c r="DT9" s="668"/>
      <c r="DU9" s="668"/>
      <c r="DV9" s="668"/>
      <c r="DW9" s="668"/>
      <c r="DX9" s="668"/>
      <c r="DY9" s="668"/>
      <c r="DZ9" s="668"/>
      <c r="EA9" s="668"/>
      <c r="EB9" s="668"/>
      <c r="EC9" s="708"/>
    </row>
    <row r="10" spans="2:143" ht="11.25" customHeight="1" x14ac:dyDescent="0.15">
      <c r="B10" s="664" t="s">
        <v>245</v>
      </c>
      <c r="C10" s="665"/>
      <c r="D10" s="665"/>
      <c r="E10" s="665"/>
      <c r="F10" s="665"/>
      <c r="G10" s="665"/>
      <c r="H10" s="665"/>
      <c r="I10" s="665"/>
      <c r="J10" s="665"/>
      <c r="K10" s="665"/>
      <c r="L10" s="665"/>
      <c r="M10" s="665"/>
      <c r="N10" s="665"/>
      <c r="O10" s="665"/>
      <c r="P10" s="665"/>
      <c r="Q10" s="666"/>
      <c r="R10" s="667">
        <v>457838</v>
      </c>
      <c r="S10" s="668"/>
      <c r="T10" s="668"/>
      <c r="U10" s="668"/>
      <c r="V10" s="668"/>
      <c r="W10" s="668"/>
      <c r="X10" s="668"/>
      <c r="Y10" s="669"/>
      <c r="Z10" s="694">
        <v>0</v>
      </c>
      <c r="AA10" s="694"/>
      <c r="AB10" s="694"/>
      <c r="AC10" s="694"/>
      <c r="AD10" s="695">
        <v>457838</v>
      </c>
      <c r="AE10" s="695"/>
      <c r="AF10" s="695"/>
      <c r="AG10" s="695"/>
      <c r="AH10" s="695"/>
      <c r="AI10" s="695"/>
      <c r="AJ10" s="695"/>
      <c r="AK10" s="695"/>
      <c r="AL10" s="670">
        <v>0.1</v>
      </c>
      <c r="AM10" s="671"/>
      <c r="AN10" s="671"/>
      <c r="AO10" s="696"/>
      <c r="AP10" s="664" t="s">
        <v>246</v>
      </c>
      <c r="AQ10" s="665"/>
      <c r="AR10" s="665"/>
      <c r="AS10" s="665"/>
      <c r="AT10" s="665"/>
      <c r="AU10" s="665"/>
      <c r="AV10" s="665"/>
      <c r="AW10" s="665"/>
      <c r="AX10" s="665"/>
      <c r="AY10" s="665"/>
      <c r="AZ10" s="665"/>
      <c r="BA10" s="665"/>
      <c r="BB10" s="665"/>
      <c r="BC10" s="665"/>
      <c r="BD10" s="665"/>
      <c r="BE10" s="665"/>
      <c r="BF10" s="666"/>
      <c r="BG10" s="667">
        <v>19676200</v>
      </c>
      <c r="BH10" s="668"/>
      <c r="BI10" s="668"/>
      <c r="BJ10" s="668"/>
      <c r="BK10" s="668"/>
      <c r="BL10" s="668"/>
      <c r="BM10" s="668"/>
      <c r="BN10" s="669"/>
      <c r="BO10" s="694">
        <v>2.6</v>
      </c>
      <c r="BP10" s="694"/>
      <c r="BQ10" s="694"/>
      <c r="BR10" s="694"/>
      <c r="BS10" s="695" t="s">
        <v>129</v>
      </c>
      <c r="BT10" s="695"/>
      <c r="BU10" s="695"/>
      <c r="BV10" s="695"/>
      <c r="BW10" s="695"/>
      <c r="BX10" s="695"/>
      <c r="BY10" s="695"/>
      <c r="BZ10" s="695"/>
      <c r="CA10" s="695"/>
      <c r="CB10" s="762"/>
      <c r="CD10" s="709" t="s">
        <v>247</v>
      </c>
      <c r="CE10" s="706"/>
      <c r="CF10" s="706"/>
      <c r="CG10" s="706"/>
      <c r="CH10" s="706"/>
      <c r="CI10" s="706"/>
      <c r="CJ10" s="706"/>
      <c r="CK10" s="706"/>
      <c r="CL10" s="706"/>
      <c r="CM10" s="706"/>
      <c r="CN10" s="706"/>
      <c r="CO10" s="706"/>
      <c r="CP10" s="706"/>
      <c r="CQ10" s="707"/>
      <c r="CR10" s="667">
        <v>201774</v>
      </c>
      <c r="CS10" s="668"/>
      <c r="CT10" s="668"/>
      <c r="CU10" s="668"/>
      <c r="CV10" s="668"/>
      <c r="CW10" s="668"/>
      <c r="CX10" s="668"/>
      <c r="CY10" s="669"/>
      <c r="CZ10" s="694">
        <v>0</v>
      </c>
      <c r="DA10" s="694"/>
      <c r="DB10" s="694"/>
      <c r="DC10" s="694"/>
      <c r="DD10" s="673" t="s">
        <v>235</v>
      </c>
      <c r="DE10" s="668"/>
      <c r="DF10" s="668"/>
      <c r="DG10" s="668"/>
      <c r="DH10" s="668"/>
      <c r="DI10" s="668"/>
      <c r="DJ10" s="668"/>
      <c r="DK10" s="668"/>
      <c r="DL10" s="668"/>
      <c r="DM10" s="668"/>
      <c r="DN10" s="668"/>
      <c r="DO10" s="668"/>
      <c r="DP10" s="669"/>
      <c r="DQ10" s="673">
        <v>169617</v>
      </c>
      <c r="DR10" s="668"/>
      <c r="DS10" s="668"/>
      <c r="DT10" s="668"/>
      <c r="DU10" s="668"/>
      <c r="DV10" s="668"/>
      <c r="DW10" s="668"/>
      <c r="DX10" s="668"/>
      <c r="DY10" s="668"/>
      <c r="DZ10" s="668"/>
      <c r="EA10" s="668"/>
      <c r="EB10" s="668"/>
      <c r="EC10" s="708"/>
    </row>
    <row r="11" spans="2:143" ht="11.25" customHeight="1" x14ac:dyDescent="0.15">
      <c r="B11" s="664" t="s">
        <v>248</v>
      </c>
      <c r="C11" s="665"/>
      <c r="D11" s="665"/>
      <c r="E11" s="665"/>
      <c r="F11" s="665"/>
      <c r="G11" s="665"/>
      <c r="H11" s="665"/>
      <c r="I11" s="665"/>
      <c r="J11" s="665"/>
      <c r="K11" s="665"/>
      <c r="L11" s="665"/>
      <c r="M11" s="665"/>
      <c r="N11" s="665"/>
      <c r="O11" s="665"/>
      <c r="P11" s="665"/>
      <c r="Q11" s="666"/>
      <c r="R11" s="667">
        <v>72542405</v>
      </c>
      <c r="S11" s="668"/>
      <c r="T11" s="668"/>
      <c r="U11" s="668"/>
      <c r="V11" s="668"/>
      <c r="W11" s="668"/>
      <c r="X11" s="668"/>
      <c r="Y11" s="669"/>
      <c r="Z11" s="670">
        <v>3.6</v>
      </c>
      <c r="AA11" s="671"/>
      <c r="AB11" s="671"/>
      <c r="AC11" s="672"/>
      <c r="AD11" s="673">
        <v>72542405</v>
      </c>
      <c r="AE11" s="668"/>
      <c r="AF11" s="668"/>
      <c r="AG11" s="668"/>
      <c r="AH11" s="668"/>
      <c r="AI11" s="668"/>
      <c r="AJ11" s="668"/>
      <c r="AK11" s="669"/>
      <c r="AL11" s="670">
        <v>8</v>
      </c>
      <c r="AM11" s="671"/>
      <c r="AN11" s="671"/>
      <c r="AO11" s="696"/>
      <c r="AP11" s="664" t="s">
        <v>249</v>
      </c>
      <c r="AQ11" s="665"/>
      <c r="AR11" s="665"/>
      <c r="AS11" s="665"/>
      <c r="AT11" s="665"/>
      <c r="AU11" s="665"/>
      <c r="AV11" s="665"/>
      <c r="AW11" s="665"/>
      <c r="AX11" s="665"/>
      <c r="AY11" s="665"/>
      <c r="AZ11" s="665"/>
      <c r="BA11" s="665"/>
      <c r="BB11" s="665"/>
      <c r="BC11" s="665"/>
      <c r="BD11" s="665"/>
      <c r="BE11" s="665"/>
      <c r="BF11" s="666"/>
      <c r="BG11" s="667">
        <v>88598966</v>
      </c>
      <c r="BH11" s="668"/>
      <c r="BI11" s="668"/>
      <c r="BJ11" s="668"/>
      <c r="BK11" s="668"/>
      <c r="BL11" s="668"/>
      <c r="BM11" s="668"/>
      <c r="BN11" s="669"/>
      <c r="BO11" s="694">
        <v>11.8</v>
      </c>
      <c r="BP11" s="694"/>
      <c r="BQ11" s="694"/>
      <c r="BR11" s="694"/>
      <c r="BS11" s="695">
        <v>21695733</v>
      </c>
      <c r="BT11" s="695"/>
      <c r="BU11" s="695"/>
      <c r="BV11" s="695"/>
      <c r="BW11" s="695"/>
      <c r="BX11" s="695"/>
      <c r="BY11" s="695"/>
      <c r="BZ11" s="695"/>
      <c r="CA11" s="695"/>
      <c r="CB11" s="762"/>
      <c r="CD11" s="709" t="s">
        <v>250</v>
      </c>
      <c r="CE11" s="706"/>
      <c r="CF11" s="706"/>
      <c r="CG11" s="706"/>
      <c r="CH11" s="706"/>
      <c r="CI11" s="706"/>
      <c r="CJ11" s="706"/>
      <c r="CK11" s="706"/>
      <c r="CL11" s="706"/>
      <c r="CM11" s="706"/>
      <c r="CN11" s="706"/>
      <c r="CO11" s="706"/>
      <c r="CP11" s="706"/>
      <c r="CQ11" s="707"/>
      <c r="CR11" s="667">
        <v>97059</v>
      </c>
      <c r="CS11" s="668"/>
      <c r="CT11" s="668"/>
      <c r="CU11" s="668"/>
      <c r="CV11" s="668"/>
      <c r="CW11" s="668"/>
      <c r="CX11" s="668"/>
      <c r="CY11" s="669"/>
      <c r="CZ11" s="694">
        <v>0</v>
      </c>
      <c r="DA11" s="694"/>
      <c r="DB11" s="694"/>
      <c r="DC11" s="694"/>
      <c r="DD11" s="673" t="s">
        <v>235</v>
      </c>
      <c r="DE11" s="668"/>
      <c r="DF11" s="668"/>
      <c r="DG11" s="668"/>
      <c r="DH11" s="668"/>
      <c r="DI11" s="668"/>
      <c r="DJ11" s="668"/>
      <c r="DK11" s="668"/>
      <c r="DL11" s="668"/>
      <c r="DM11" s="668"/>
      <c r="DN11" s="668"/>
      <c r="DO11" s="668"/>
      <c r="DP11" s="669"/>
      <c r="DQ11" s="673">
        <v>19438</v>
      </c>
      <c r="DR11" s="668"/>
      <c r="DS11" s="668"/>
      <c r="DT11" s="668"/>
      <c r="DU11" s="668"/>
      <c r="DV11" s="668"/>
      <c r="DW11" s="668"/>
      <c r="DX11" s="668"/>
      <c r="DY11" s="668"/>
      <c r="DZ11" s="668"/>
      <c r="EA11" s="668"/>
      <c r="EB11" s="668"/>
      <c r="EC11" s="708"/>
    </row>
    <row r="12" spans="2:143" ht="11.25" customHeight="1" x14ac:dyDescent="0.15">
      <c r="B12" s="664" t="s">
        <v>251</v>
      </c>
      <c r="C12" s="665"/>
      <c r="D12" s="665"/>
      <c r="E12" s="665"/>
      <c r="F12" s="665"/>
      <c r="G12" s="665"/>
      <c r="H12" s="665"/>
      <c r="I12" s="665"/>
      <c r="J12" s="665"/>
      <c r="K12" s="665"/>
      <c r="L12" s="665"/>
      <c r="M12" s="665"/>
      <c r="N12" s="665"/>
      <c r="O12" s="665"/>
      <c r="P12" s="665"/>
      <c r="Q12" s="666"/>
      <c r="R12" s="667" t="s">
        <v>138</v>
      </c>
      <c r="S12" s="668"/>
      <c r="T12" s="668"/>
      <c r="U12" s="668"/>
      <c r="V12" s="668"/>
      <c r="W12" s="668"/>
      <c r="X12" s="668"/>
      <c r="Y12" s="669"/>
      <c r="Z12" s="694" t="s">
        <v>138</v>
      </c>
      <c r="AA12" s="694"/>
      <c r="AB12" s="694"/>
      <c r="AC12" s="694"/>
      <c r="AD12" s="695" t="s">
        <v>129</v>
      </c>
      <c r="AE12" s="695"/>
      <c r="AF12" s="695"/>
      <c r="AG12" s="695"/>
      <c r="AH12" s="695"/>
      <c r="AI12" s="695"/>
      <c r="AJ12" s="695"/>
      <c r="AK12" s="695"/>
      <c r="AL12" s="670" t="s">
        <v>235</v>
      </c>
      <c r="AM12" s="671"/>
      <c r="AN12" s="671"/>
      <c r="AO12" s="696"/>
      <c r="AP12" s="664" t="s">
        <v>252</v>
      </c>
      <c r="AQ12" s="665"/>
      <c r="AR12" s="665"/>
      <c r="AS12" s="665"/>
      <c r="AT12" s="665"/>
      <c r="AU12" s="665"/>
      <c r="AV12" s="665"/>
      <c r="AW12" s="665"/>
      <c r="AX12" s="665"/>
      <c r="AY12" s="665"/>
      <c r="AZ12" s="665"/>
      <c r="BA12" s="665"/>
      <c r="BB12" s="665"/>
      <c r="BC12" s="665"/>
      <c r="BD12" s="665"/>
      <c r="BE12" s="665"/>
      <c r="BF12" s="666"/>
      <c r="BG12" s="667">
        <v>302707473</v>
      </c>
      <c r="BH12" s="668"/>
      <c r="BI12" s="668"/>
      <c r="BJ12" s="668"/>
      <c r="BK12" s="668"/>
      <c r="BL12" s="668"/>
      <c r="BM12" s="668"/>
      <c r="BN12" s="669"/>
      <c r="BO12" s="694">
        <v>40.4</v>
      </c>
      <c r="BP12" s="694"/>
      <c r="BQ12" s="694"/>
      <c r="BR12" s="694"/>
      <c r="BS12" s="695" t="s">
        <v>129</v>
      </c>
      <c r="BT12" s="695"/>
      <c r="BU12" s="695"/>
      <c r="BV12" s="695"/>
      <c r="BW12" s="695"/>
      <c r="BX12" s="695"/>
      <c r="BY12" s="695"/>
      <c r="BZ12" s="695"/>
      <c r="CA12" s="695"/>
      <c r="CB12" s="762"/>
      <c r="CD12" s="709" t="s">
        <v>253</v>
      </c>
      <c r="CE12" s="706"/>
      <c r="CF12" s="706"/>
      <c r="CG12" s="706"/>
      <c r="CH12" s="706"/>
      <c r="CI12" s="706"/>
      <c r="CJ12" s="706"/>
      <c r="CK12" s="706"/>
      <c r="CL12" s="706"/>
      <c r="CM12" s="706"/>
      <c r="CN12" s="706"/>
      <c r="CO12" s="706"/>
      <c r="CP12" s="706"/>
      <c r="CQ12" s="707"/>
      <c r="CR12" s="667">
        <v>55739939</v>
      </c>
      <c r="CS12" s="668"/>
      <c r="CT12" s="668"/>
      <c r="CU12" s="668"/>
      <c r="CV12" s="668"/>
      <c r="CW12" s="668"/>
      <c r="CX12" s="668"/>
      <c r="CY12" s="669"/>
      <c r="CZ12" s="694">
        <v>2.8</v>
      </c>
      <c r="DA12" s="694"/>
      <c r="DB12" s="694"/>
      <c r="DC12" s="694"/>
      <c r="DD12" s="673">
        <v>741758</v>
      </c>
      <c r="DE12" s="668"/>
      <c r="DF12" s="668"/>
      <c r="DG12" s="668"/>
      <c r="DH12" s="668"/>
      <c r="DI12" s="668"/>
      <c r="DJ12" s="668"/>
      <c r="DK12" s="668"/>
      <c r="DL12" s="668"/>
      <c r="DM12" s="668"/>
      <c r="DN12" s="668"/>
      <c r="DO12" s="668"/>
      <c r="DP12" s="669"/>
      <c r="DQ12" s="673">
        <v>32487658</v>
      </c>
      <c r="DR12" s="668"/>
      <c r="DS12" s="668"/>
      <c r="DT12" s="668"/>
      <c r="DU12" s="668"/>
      <c r="DV12" s="668"/>
      <c r="DW12" s="668"/>
      <c r="DX12" s="668"/>
      <c r="DY12" s="668"/>
      <c r="DZ12" s="668"/>
      <c r="EA12" s="668"/>
      <c r="EB12" s="668"/>
      <c r="EC12" s="708"/>
    </row>
    <row r="13" spans="2:143" ht="11.25" customHeight="1" x14ac:dyDescent="0.15">
      <c r="B13" s="664" t="s">
        <v>254</v>
      </c>
      <c r="C13" s="665"/>
      <c r="D13" s="665"/>
      <c r="E13" s="665"/>
      <c r="F13" s="665"/>
      <c r="G13" s="665"/>
      <c r="H13" s="665"/>
      <c r="I13" s="665"/>
      <c r="J13" s="665"/>
      <c r="K13" s="665"/>
      <c r="L13" s="665"/>
      <c r="M13" s="665"/>
      <c r="N13" s="665"/>
      <c r="O13" s="665"/>
      <c r="P13" s="665"/>
      <c r="Q13" s="666"/>
      <c r="R13" s="667" t="s">
        <v>235</v>
      </c>
      <c r="S13" s="668"/>
      <c r="T13" s="668"/>
      <c r="U13" s="668"/>
      <c r="V13" s="668"/>
      <c r="W13" s="668"/>
      <c r="X13" s="668"/>
      <c r="Y13" s="669"/>
      <c r="Z13" s="694" t="s">
        <v>129</v>
      </c>
      <c r="AA13" s="694"/>
      <c r="AB13" s="694"/>
      <c r="AC13" s="694"/>
      <c r="AD13" s="695" t="s">
        <v>129</v>
      </c>
      <c r="AE13" s="695"/>
      <c r="AF13" s="695"/>
      <c r="AG13" s="695"/>
      <c r="AH13" s="695"/>
      <c r="AI13" s="695"/>
      <c r="AJ13" s="695"/>
      <c r="AK13" s="695"/>
      <c r="AL13" s="670" t="s">
        <v>129</v>
      </c>
      <c r="AM13" s="671"/>
      <c r="AN13" s="671"/>
      <c r="AO13" s="696"/>
      <c r="AP13" s="664" t="s">
        <v>255</v>
      </c>
      <c r="AQ13" s="665"/>
      <c r="AR13" s="665"/>
      <c r="AS13" s="665"/>
      <c r="AT13" s="665"/>
      <c r="AU13" s="665"/>
      <c r="AV13" s="665"/>
      <c r="AW13" s="665"/>
      <c r="AX13" s="665"/>
      <c r="AY13" s="665"/>
      <c r="AZ13" s="665"/>
      <c r="BA13" s="665"/>
      <c r="BB13" s="665"/>
      <c r="BC13" s="665"/>
      <c r="BD13" s="665"/>
      <c r="BE13" s="665"/>
      <c r="BF13" s="666"/>
      <c r="BG13" s="667">
        <v>302447914</v>
      </c>
      <c r="BH13" s="668"/>
      <c r="BI13" s="668"/>
      <c r="BJ13" s="668"/>
      <c r="BK13" s="668"/>
      <c r="BL13" s="668"/>
      <c r="BM13" s="668"/>
      <c r="BN13" s="669"/>
      <c r="BO13" s="694">
        <v>40.299999999999997</v>
      </c>
      <c r="BP13" s="694"/>
      <c r="BQ13" s="694"/>
      <c r="BR13" s="694"/>
      <c r="BS13" s="695" t="s">
        <v>129</v>
      </c>
      <c r="BT13" s="695"/>
      <c r="BU13" s="695"/>
      <c r="BV13" s="695"/>
      <c r="BW13" s="695"/>
      <c r="BX13" s="695"/>
      <c r="BY13" s="695"/>
      <c r="BZ13" s="695"/>
      <c r="CA13" s="695"/>
      <c r="CB13" s="762"/>
      <c r="CD13" s="709" t="s">
        <v>256</v>
      </c>
      <c r="CE13" s="706"/>
      <c r="CF13" s="706"/>
      <c r="CG13" s="706"/>
      <c r="CH13" s="706"/>
      <c r="CI13" s="706"/>
      <c r="CJ13" s="706"/>
      <c r="CK13" s="706"/>
      <c r="CL13" s="706"/>
      <c r="CM13" s="706"/>
      <c r="CN13" s="706"/>
      <c r="CO13" s="706"/>
      <c r="CP13" s="706"/>
      <c r="CQ13" s="707"/>
      <c r="CR13" s="667">
        <v>225830559</v>
      </c>
      <c r="CS13" s="668"/>
      <c r="CT13" s="668"/>
      <c r="CU13" s="668"/>
      <c r="CV13" s="668"/>
      <c r="CW13" s="668"/>
      <c r="CX13" s="668"/>
      <c r="CY13" s="669"/>
      <c r="CZ13" s="694">
        <v>11.5</v>
      </c>
      <c r="DA13" s="694"/>
      <c r="DB13" s="694"/>
      <c r="DC13" s="694"/>
      <c r="DD13" s="673">
        <v>139982051</v>
      </c>
      <c r="DE13" s="668"/>
      <c r="DF13" s="668"/>
      <c r="DG13" s="668"/>
      <c r="DH13" s="668"/>
      <c r="DI13" s="668"/>
      <c r="DJ13" s="668"/>
      <c r="DK13" s="668"/>
      <c r="DL13" s="668"/>
      <c r="DM13" s="668"/>
      <c r="DN13" s="668"/>
      <c r="DO13" s="668"/>
      <c r="DP13" s="669"/>
      <c r="DQ13" s="673">
        <v>78756795</v>
      </c>
      <c r="DR13" s="668"/>
      <c r="DS13" s="668"/>
      <c r="DT13" s="668"/>
      <c r="DU13" s="668"/>
      <c r="DV13" s="668"/>
      <c r="DW13" s="668"/>
      <c r="DX13" s="668"/>
      <c r="DY13" s="668"/>
      <c r="DZ13" s="668"/>
      <c r="EA13" s="668"/>
      <c r="EB13" s="668"/>
      <c r="EC13" s="708"/>
    </row>
    <row r="14" spans="2:143" ht="11.25" customHeight="1" x14ac:dyDescent="0.15">
      <c r="B14" s="664" t="s">
        <v>257</v>
      </c>
      <c r="C14" s="665"/>
      <c r="D14" s="665"/>
      <c r="E14" s="665"/>
      <c r="F14" s="665"/>
      <c r="G14" s="665"/>
      <c r="H14" s="665"/>
      <c r="I14" s="665"/>
      <c r="J14" s="665"/>
      <c r="K14" s="665"/>
      <c r="L14" s="665"/>
      <c r="M14" s="665"/>
      <c r="N14" s="665"/>
      <c r="O14" s="665"/>
      <c r="P14" s="665"/>
      <c r="Q14" s="666"/>
      <c r="R14" s="667" t="s">
        <v>129</v>
      </c>
      <c r="S14" s="668"/>
      <c r="T14" s="668"/>
      <c r="U14" s="668"/>
      <c r="V14" s="668"/>
      <c r="W14" s="668"/>
      <c r="X14" s="668"/>
      <c r="Y14" s="669"/>
      <c r="Z14" s="694" t="s">
        <v>235</v>
      </c>
      <c r="AA14" s="694"/>
      <c r="AB14" s="694"/>
      <c r="AC14" s="694"/>
      <c r="AD14" s="695" t="s">
        <v>129</v>
      </c>
      <c r="AE14" s="695"/>
      <c r="AF14" s="695"/>
      <c r="AG14" s="695"/>
      <c r="AH14" s="695"/>
      <c r="AI14" s="695"/>
      <c r="AJ14" s="695"/>
      <c r="AK14" s="695"/>
      <c r="AL14" s="670" t="s">
        <v>129</v>
      </c>
      <c r="AM14" s="671"/>
      <c r="AN14" s="671"/>
      <c r="AO14" s="696"/>
      <c r="AP14" s="664" t="s">
        <v>258</v>
      </c>
      <c r="AQ14" s="665"/>
      <c r="AR14" s="665"/>
      <c r="AS14" s="665"/>
      <c r="AT14" s="665"/>
      <c r="AU14" s="665"/>
      <c r="AV14" s="665"/>
      <c r="AW14" s="665"/>
      <c r="AX14" s="665"/>
      <c r="AY14" s="665"/>
      <c r="AZ14" s="665"/>
      <c r="BA14" s="665"/>
      <c r="BB14" s="665"/>
      <c r="BC14" s="665"/>
      <c r="BD14" s="665"/>
      <c r="BE14" s="665"/>
      <c r="BF14" s="666"/>
      <c r="BG14" s="667">
        <v>2049949</v>
      </c>
      <c r="BH14" s="668"/>
      <c r="BI14" s="668"/>
      <c r="BJ14" s="668"/>
      <c r="BK14" s="668"/>
      <c r="BL14" s="668"/>
      <c r="BM14" s="668"/>
      <c r="BN14" s="669"/>
      <c r="BO14" s="694">
        <v>0.3</v>
      </c>
      <c r="BP14" s="694"/>
      <c r="BQ14" s="694"/>
      <c r="BR14" s="694"/>
      <c r="BS14" s="695" t="s">
        <v>129</v>
      </c>
      <c r="BT14" s="695"/>
      <c r="BU14" s="695"/>
      <c r="BV14" s="695"/>
      <c r="BW14" s="695"/>
      <c r="BX14" s="695"/>
      <c r="BY14" s="695"/>
      <c r="BZ14" s="695"/>
      <c r="CA14" s="695"/>
      <c r="CB14" s="762"/>
      <c r="CD14" s="709" t="s">
        <v>259</v>
      </c>
      <c r="CE14" s="706"/>
      <c r="CF14" s="706"/>
      <c r="CG14" s="706"/>
      <c r="CH14" s="706"/>
      <c r="CI14" s="706"/>
      <c r="CJ14" s="706"/>
      <c r="CK14" s="706"/>
      <c r="CL14" s="706"/>
      <c r="CM14" s="706"/>
      <c r="CN14" s="706"/>
      <c r="CO14" s="706"/>
      <c r="CP14" s="706"/>
      <c r="CQ14" s="707"/>
      <c r="CR14" s="667">
        <v>41017997</v>
      </c>
      <c r="CS14" s="668"/>
      <c r="CT14" s="668"/>
      <c r="CU14" s="668"/>
      <c r="CV14" s="668"/>
      <c r="CW14" s="668"/>
      <c r="CX14" s="668"/>
      <c r="CY14" s="669"/>
      <c r="CZ14" s="694">
        <v>2.1</v>
      </c>
      <c r="DA14" s="694"/>
      <c r="DB14" s="694"/>
      <c r="DC14" s="694"/>
      <c r="DD14" s="673">
        <v>5851674</v>
      </c>
      <c r="DE14" s="668"/>
      <c r="DF14" s="668"/>
      <c r="DG14" s="668"/>
      <c r="DH14" s="668"/>
      <c r="DI14" s="668"/>
      <c r="DJ14" s="668"/>
      <c r="DK14" s="668"/>
      <c r="DL14" s="668"/>
      <c r="DM14" s="668"/>
      <c r="DN14" s="668"/>
      <c r="DO14" s="668"/>
      <c r="DP14" s="669"/>
      <c r="DQ14" s="673">
        <v>36093976</v>
      </c>
      <c r="DR14" s="668"/>
      <c r="DS14" s="668"/>
      <c r="DT14" s="668"/>
      <c r="DU14" s="668"/>
      <c r="DV14" s="668"/>
      <c r="DW14" s="668"/>
      <c r="DX14" s="668"/>
      <c r="DY14" s="668"/>
      <c r="DZ14" s="668"/>
      <c r="EA14" s="668"/>
      <c r="EB14" s="668"/>
      <c r="EC14" s="708"/>
    </row>
    <row r="15" spans="2:143" ht="11.25" customHeight="1" x14ac:dyDescent="0.15">
      <c r="B15" s="664" t="s">
        <v>260</v>
      </c>
      <c r="C15" s="665"/>
      <c r="D15" s="665"/>
      <c r="E15" s="665"/>
      <c r="F15" s="665"/>
      <c r="G15" s="665"/>
      <c r="H15" s="665"/>
      <c r="I15" s="665"/>
      <c r="J15" s="665"/>
      <c r="K15" s="665"/>
      <c r="L15" s="665"/>
      <c r="M15" s="665"/>
      <c r="N15" s="665"/>
      <c r="O15" s="665"/>
      <c r="P15" s="665"/>
      <c r="Q15" s="666"/>
      <c r="R15" s="667">
        <v>11261362</v>
      </c>
      <c r="S15" s="668"/>
      <c r="T15" s="668"/>
      <c r="U15" s="668"/>
      <c r="V15" s="668"/>
      <c r="W15" s="668"/>
      <c r="X15" s="668"/>
      <c r="Y15" s="669"/>
      <c r="Z15" s="694">
        <v>0.6</v>
      </c>
      <c r="AA15" s="694"/>
      <c r="AB15" s="694"/>
      <c r="AC15" s="694"/>
      <c r="AD15" s="695">
        <v>11261362</v>
      </c>
      <c r="AE15" s="695"/>
      <c r="AF15" s="695"/>
      <c r="AG15" s="695"/>
      <c r="AH15" s="695"/>
      <c r="AI15" s="695"/>
      <c r="AJ15" s="695"/>
      <c r="AK15" s="695"/>
      <c r="AL15" s="670">
        <v>1.2</v>
      </c>
      <c r="AM15" s="671"/>
      <c r="AN15" s="671"/>
      <c r="AO15" s="696"/>
      <c r="AP15" s="664" t="s">
        <v>261</v>
      </c>
      <c r="AQ15" s="665"/>
      <c r="AR15" s="665"/>
      <c r="AS15" s="665"/>
      <c r="AT15" s="665"/>
      <c r="AU15" s="665"/>
      <c r="AV15" s="665"/>
      <c r="AW15" s="665"/>
      <c r="AX15" s="665"/>
      <c r="AY15" s="665"/>
      <c r="AZ15" s="665"/>
      <c r="BA15" s="665"/>
      <c r="BB15" s="665"/>
      <c r="BC15" s="665"/>
      <c r="BD15" s="665"/>
      <c r="BE15" s="665"/>
      <c r="BF15" s="666"/>
      <c r="BG15" s="667">
        <v>27758051</v>
      </c>
      <c r="BH15" s="668"/>
      <c r="BI15" s="668"/>
      <c r="BJ15" s="668"/>
      <c r="BK15" s="668"/>
      <c r="BL15" s="668"/>
      <c r="BM15" s="668"/>
      <c r="BN15" s="669"/>
      <c r="BO15" s="694">
        <v>3.7</v>
      </c>
      <c r="BP15" s="694"/>
      <c r="BQ15" s="694"/>
      <c r="BR15" s="694"/>
      <c r="BS15" s="695" t="s">
        <v>129</v>
      </c>
      <c r="BT15" s="695"/>
      <c r="BU15" s="695"/>
      <c r="BV15" s="695"/>
      <c r="BW15" s="695"/>
      <c r="BX15" s="695"/>
      <c r="BY15" s="695"/>
      <c r="BZ15" s="695"/>
      <c r="CA15" s="695"/>
      <c r="CB15" s="762"/>
      <c r="CD15" s="709" t="s">
        <v>262</v>
      </c>
      <c r="CE15" s="706"/>
      <c r="CF15" s="706"/>
      <c r="CG15" s="706"/>
      <c r="CH15" s="706"/>
      <c r="CI15" s="706"/>
      <c r="CJ15" s="706"/>
      <c r="CK15" s="706"/>
      <c r="CL15" s="706"/>
      <c r="CM15" s="706"/>
      <c r="CN15" s="706"/>
      <c r="CO15" s="706"/>
      <c r="CP15" s="706"/>
      <c r="CQ15" s="707"/>
      <c r="CR15" s="667">
        <v>288518277</v>
      </c>
      <c r="CS15" s="668"/>
      <c r="CT15" s="668"/>
      <c r="CU15" s="668"/>
      <c r="CV15" s="668"/>
      <c r="CW15" s="668"/>
      <c r="CX15" s="668"/>
      <c r="CY15" s="669"/>
      <c r="CZ15" s="694">
        <v>14.7</v>
      </c>
      <c r="DA15" s="694"/>
      <c r="DB15" s="694"/>
      <c r="DC15" s="694"/>
      <c r="DD15" s="673">
        <v>48972846</v>
      </c>
      <c r="DE15" s="668"/>
      <c r="DF15" s="668"/>
      <c r="DG15" s="668"/>
      <c r="DH15" s="668"/>
      <c r="DI15" s="668"/>
      <c r="DJ15" s="668"/>
      <c r="DK15" s="668"/>
      <c r="DL15" s="668"/>
      <c r="DM15" s="668"/>
      <c r="DN15" s="668"/>
      <c r="DO15" s="668"/>
      <c r="DP15" s="669"/>
      <c r="DQ15" s="673">
        <v>220052331</v>
      </c>
      <c r="DR15" s="668"/>
      <c r="DS15" s="668"/>
      <c r="DT15" s="668"/>
      <c r="DU15" s="668"/>
      <c r="DV15" s="668"/>
      <c r="DW15" s="668"/>
      <c r="DX15" s="668"/>
      <c r="DY15" s="668"/>
      <c r="DZ15" s="668"/>
      <c r="EA15" s="668"/>
      <c r="EB15" s="668"/>
      <c r="EC15" s="708"/>
    </row>
    <row r="16" spans="2:143" ht="11.25" customHeight="1" x14ac:dyDescent="0.15">
      <c r="B16" s="664" t="s">
        <v>263</v>
      </c>
      <c r="C16" s="665"/>
      <c r="D16" s="665"/>
      <c r="E16" s="665"/>
      <c r="F16" s="665"/>
      <c r="G16" s="665"/>
      <c r="H16" s="665"/>
      <c r="I16" s="665"/>
      <c r="J16" s="665"/>
      <c r="K16" s="665"/>
      <c r="L16" s="665"/>
      <c r="M16" s="665"/>
      <c r="N16" s="665"/>
      <c r="O16" s="665"/>
      <c r="P16" s="665"/>
      <c r="Q16" s="666"/>
      <c r="R16" s="667">
        <v>1504835</v>
      </c>
      <c r="S16" s="668"/>
      <c r="T16" s="668"/>
      <c r="U16" s="668"/>
      <c r="V16" s="668"/>
      <c r="W16" s="668"/>
      <c r="X16" s="668"/>
      <c r="Y16" s="669"/>
      <c r="Z16" s="694">
        <v>0.1</v>
      </c>
      <c r="AA16" s="694"/>
      <c r="AB16" s="694"/>
      <c r="AC16" s="694"/>
      <c r="AD16" s="695">
        <v>1504835</v>
      </c>
      <c r="AE16" s="695"/>
      <c r="AF16" s="695"/>
      <c r="AG16" s="695"/>
      <c r="AH16" s="695"/>
      <c r="AI16" s="695"/>
      <c r="AJ16" s="695"/>
      <c r="AK16" s="695"/>
      <c r="AL16" s="670">
        <v>0.2</v>
      </c>
      <c r="AM16" s="671"/>
      <c r="AN16" s="671"/>
      <c r="AO16" s="696"/>
      <c r="AP16" s="664" t="s">
        <v>264</v>
      </c>
      <c r="AQ16" s="665"/>
      <c r="AR16" s="665"/>
      <c r="AS16" s="665"/>
      <c r="AT16" s="665"/>
      <c r="AU16" s="665"/>
      <c r="AV16" s="665"/>
      <c r="AW16" s="665"/>
      <c r="AX16" s="665"/>
      <c r="AY16" s="665"/>
      <c r="AZ16" s="665"/>
      <c r="BA16" s="665"/>
      <c r="BB16" s="665"/>
      <c r="BC16" s="665"/>
      <c r="BD16" s="665"/>
      <c r="BE16" s="665"/>
      <c r="BF16" s="666"/>
      <c r="BG16" s="667" t="s">
        <v>129</v>
      </c>
      <c r="BH16" s="668"/>
      <c r="BI16" s="668"/>
      <c r="BJ16" s="668"/>
      <c r="BK16" s="668"/>
      <c r="BL16" s="668"/>
      <c r="BM16" s="668"/>
      <c r="BN16" s="669"/>
      <c r="BO16" s="694" t="s">
        <v>129</v>
      </c>
      <c r="BP16" s="694"/>
      <c r="BQ16" s="694"/>
      <c r="BR16" s="694"/>
      <c r="BS16" s="695" t="s">
        <v>129</v>
      </c>
      <c r="BT16" s="695"/>
      <c r="BU16" s="695"/>
      <c r="BV16" s="695"/>
      <c r="BW16" s="695"/>
      <c r="BX16" s="695"/>
      <c r="BY16" s="695"/>
      <c r="BZ16" s="695"/>
      <c r="CA16" s="695"/>
      <c r="CB16" s="762"/>
      <c r="CD16" s="709" t="s">
        <v>265</v>
      </c>
      <c r="CE16" s="706"/>
      <c r="CF16" s="706"/>
      <c r="CG16" s="706"/>
      <c r="CH16" s="706"/>
      <c r="CI16" s="706"/>
      <c r="CJ16" s="706"/>
      <c r="CK16" s="706"/>
      <c r="CL16" s="706"/>
      <c r="CM16" s="706"/>
      <c r="CN16" s="706"/>
      <c r="CO16" s="706"/>
      <c r="CP16" s="706"/>
      <c r="CQ16" s="707"/>
      <c r="CR16" s="667">
        <v>52410</v>
      </c>
      <c r="CS16" s="668"/>
      <c r="CT16" s="668"/>
      <c r="CU16" s="668"/>
      <c r="CV16" s="668"/>
      <c r="CW16" s="668"/>
      <c r="CX16" s="668"/>
      <c r="CY16" s="669"/>
      <c r="CZ16" s="694">
        <v>0</v>
      </c>
      <c r="DA16" s="694"/>
      <c r="DB16" s="694"/>
      <c r="DC16" s="694"/>
      <c r="DD16" s="673" t="s">
        <v>235</v>
      </c>
      <c r="DE16" s="668"/>
      <c r="DF16" s="668"/>
      <c r="DG16" s="668"/>
      <c r="DH16" s="668"/>
      <c r="DI16" s="668"/>
      <c r="DJ16" s="668"/>
      <c r="DK16" s="668"/>
      <c r="DL16" s="668"/>
      <c r="DM16" s="668"/>
      <c r="DN16" s="668"/>
      <c r="DO16" s="668"/>
      <c r="DP16" s="669"/>
      <c r="DQ16" s="673">
        <v>410</v>
      </c>
      <c r="DR16" s="668"/>
      <c r="DS16" s="668"/>
      <c r="DT16" s="668"/>
      <c r="DU16" s="668"/>
      <c r="DV16" s="668"/>
      <c r="DW16" s="668"/>
      <c r="DX16" s="668"/>
      <c r="DY16" s="668"/>
      <c r="DZ16" s="668"/>
      <c r="EA16" s="668"/>
      <c r="EB16" s="668"/>
      <c r="EC16" s="708"/>
    </row>
    <row r="17" spans="2:133" ht="11.25" customHeight="1" x14ac:dyDescent="0.15">
      <c r="B17" s="664" t="s">
        <v>266</v>
      </c>
      <c r="C17" s="665"/>
      <c r="D17" s="665"/>
      <c r="E17" s="665"/>
      <c r="F17" s="665"/>
      <c r="G17" s="665"/>
      <c r="H17" s="665"/>
      <c r="I17" s="665"/>
      <c r="J17" s="665"/>
      <c r="K17" s="665"/>
      <c r="L17" s="665"/>
      <c r="M17" s="665"/>
      <c r="N17" s="665"/>
      <c r="O17" s="665"/>
      <c r="P17" s="665"/>
      <c r="Q17" s="666"/>
      <c r="R17" s="667">
        <v>17772772</v>
      </c>
      <c r="S17" s="668"/>
      <c r="T17" s="668"/>
      <c r="U17" s="668"/>
      <c r="V17" s="668"/>
      <c r="W17" s="668"/>
      <c r="X17" s="668"/>
      <c r="Y17" s="669"/>
      <c r="Z17" s="694">
        <v>0.9</v>
      </c>
      <c r="AA17" s="694"/>
      <c r="AB17" s="694"/>
      <c r="AC17" s="694"/>
      <c r="AD17" s="695">
        <v>17772772</v>
      </c>
      <c r="AE17" s="695"/>
      <c r="AF17" s="695"/>
      <c r="AG17" s="695"/>
      <c r="AH17" s="695"/>
      <c r="AI17" s="695"/>
      <c r="AJ17" s="695"/>
      <c r="AK17" s="695"/>
      <c r="AL17" s="670">
        <v>2</v>
      </c>
      <c r="AM17" s="671"/>
      <c r="AN17" s="671"/>
      <c r="AO17" s="696"/>
      <c r="AP17" s="664" t="s">
        <v>267</v>
      </c>
      <c r="AQ17" s="665"/>
      <c r="AR17" s="665"/>
      <c r="AS17" s="665"/>
      <c r="AT17" s="665"/>
      <c r="AU17" s="665"/>
      <c r="AV17" s="665"/>
      <c r="AW17" s="665"/>
      <c r="AX17" s="665"/>
      <c r="AY17" s="665"/>
      <c r="AZ17" s="665"/>
      <c r="BA17" s="665"/>
      <c r="BB17" s="665"/>
      <c r="BC17" s="665"/>
      <c r="BD17" s="665"/>
      <c r="BE17" s="665"/>
      <c r="BF17" s="666"/>
      <c r="BG17" s="667" t="s">
        <v>235</v>
      </c>
      <c r="BH17" s="668"/>
      <c r="BI17" s="668"/>
      <c r="BJ17" s="668"/>
      <c r="BK17" s="668"/>
      <c r="BL17" s="668"/>
      <c r="BM17" s="668"/>
      <c r="BN17" s="669"/>
      <c r="BO17" s="694" t="s">
        <v>235</v>
      </c>
      <c r="BP17" s="694"/>
      <c r="BQ17" s="694"/>
      <c r="BR17" s="694"/>
      <c r="BS17" s="695" t="s">
        <v>129</v>
      </c>
      <c r="BT17" s="695"/>
      <c r="BU17" s="695"/>
      <c r="BV17" s="695"/>
      <c r="BW17" s="695"/>
      <c r="BX17" s="695"/>
      <c r="BY17" s="695"/>
      <c r="BZ17" s="695"/>
      <c r="CA17" s="695"/>
      <c r="CB17" s="762"/>
      <c r="CD17" s="709" t="s">
        <v>268</v>
      </c>
      <c r="CE17" s="706"/>
      <c r="CF17" s="706"/>
      <c r="CG17" s="706"/>
      <c r="CH17" s="706"/>
      <c r="CI17" s="706"/>
      <c r="CJ17" s="706"/>
      <c r="CK17" s="706"/>
      <c r="CL17" s="706"/>
      <c r="CM17" s="706"/>
      <c r="CN17" s="706"/>
      <c r="CO17" s="706"/>
      <c r="CP17" s="706"/>
      <c r="CQ17" s="707"/>
      <c r="CR17" s="667">
        <v>205190942</v>
      </c>
      <c r="CS17" s="668"/>
      <c r="CT17" s="668"/>
      <c r="CU17" s="668"/>
      <c r="CV17" s="668"/>
      <c r="CW17" s="668"/>
      <c r="CX17" s="668"/>
      <c r="CY17" s="669"/>
      <c r="CZ17" s="694">
        <v>10.5</v>
      </c>
      <c r="DA17" s="694"/>
      <c r="DB17" s="694"/>
      <c r="DC17" s="694"/>
      <c r="DD17" s="673" t="s">
        <v>129</v>
      </c>
      <c r="DE17" s="668"/>
      <c r="DF17" s="668"/>
      <c r="DG17" s="668"/>
      <c r="DH17" s="668"/>
      <c r="DI17" s="668"/>
      <c r="DJ17" s="668"/>
      <c r="DK17" s="668"/>
      <c r="DL17" s="668"/>
      <c r="DM17" s="668"/>
      <c r="DN17" s="668"/>
      <c r="DO17" s="668"/>
      <c r="DP17" s="669"/>
      <c r="DQ17" s="673">
        <v>179693788</v>
      </c>
      <c r="DR17" s="668"/>
      <c r="DS17" s="668"/>
      <c r="DT17" s="668"/>
      <c r="DU17" s="668"/>
      <c r="DV17" s="668"/>
      <c r="DW17" s="668"/>
      <c r="DX17" s="668"/>
      <c r="DY17" s="668"/>
      <c r="DZ17" s="668"/>
      <c r="EA17" s="668"/>
      <c r="EB17" s="668"/>
      <c r="EC17" s="708"/>
    </row>
    <row r="18" spans="2:133" ht="11.25" customHeight="1" x14ac:dyDescent="0.15">
      <c r="B18" s="664" t="s">
        <v>269</v>
      </c>
      <c r="C18" s="665"/>
      <c r="D18" s="665"/>
      <c r="E18" s="665"/>
      <c r="F18" s="665"/>
      <c r="G18" s="665"/>
      <c r="H18" s="665"/>
      <c r="I18" s="665"/>
      <c r="J18" s="665"/>
      <c r="K18" s="665"/>
      <c r="L18" s="665"/>
      <c r="M18" s="665"/>
      <c r="N18" s="665"/>
      <c r="O18" s="665"/>
      <c r="P18" s="665"/>
      <c r="Q18" s="666"/>
      <c r="R18" s="667">
        <v>13476007</v>
      </c>
      <c r="S18" s="668"/>
      <c r="T18" s="668"/>
      <c r="U18" s="668"/>
      <c r="V18" s="668"/>
      <c r="W18" s="668"/>
      <c r="X18" s="668"/>
      <c r="Y18" s="669"/>
      <c r="Z18" s="694">
        <v>0.7</v>
      </c>
      <c r="AA18" s="694"/>
      <c r="AB18" s="694"/>
      <c r="AC18" s="694"/>
      <c r="AD18" s="695">
        <v>11949620</v>
      </c>
      <c r="AE18" s="695"/>
      <c r="AF18" s="695"/>
      <c r="AG18" s="695"/>
      <c r="AH18" s="695"/>
      <c r="AI18" s="695"/>
      <c r="AJ18" s="695"/>
      <c r="AK18" s="695"/>
      <c r="AL18" s="670">
        <v>1.2999999523162842</v>
      </c>
      <c r="AM18" s="671"/>
      <c r="AN18" s="671"/>
      <c r="AO18" s="696"/>
      <c r="AP18" s="664" t="s">
        <v>270</v>
      </c>
      <c r="AQ18" s="665"/>
      <c r="AR18" s="665"/>
      <c r="AS18" s="665"/>
      <c r="AT18" s="665"/>
      <c r="AU18" s="665"/>
      <c r="AV18" s="665"/>
      <c r="AW18" s="665"/>
      <c r="AX18" s="665"/>
      <c r="AY18" s="665"/>
      <c r="AZ18" s="665"/>
      <c r="BA18" s="665"/>
      <c r="BB18" s="665"/>
      <c r="BC18" s="665"/>
      <c r="BD18" s="665"/>
      <c r="BE18" s="665"/>
      <c r="BF18" s="666"/>
      <c r="BG18" s="667" t="s">
        <v>129</v>
      </c>
      <c r="BH18" s="668"/>
      <c r="BI18" s="668"/>
      <c r="BJ18" s="668"/>
      <c r="BK18" s="668"/>
      <c r="BL18" s="668"/>
      <c r="BM18" s="668"/>
      <c r="BN18" s="669"/>
      <c r="BO18" s="694" t="s">
        <v>129</v>
      </c>
      <c r="BP18" s="694"/>
      <c r="BQ18" s="694"/>
      <c r="BR18" s="694"/>
      <c r="BS18" s="695" t="s">
        <v>129</v>
      </c>
      <c r="BT18" s="695"/>
      <c r="BU18" s="695"/>
      <c r="BV18" s="695"/>
      <c r="BW18" s="695"/>
      <c r="BX18" s="695"/>
      <c r="BY18" s="695"/>
      <c r="BZ18" s="695"/>
      <c r="CA18" s="695"/>
      <c r="CB18" s="762"/>
      <c r="CD18" s="709" t="s">
        <v>271</v>
      </c>
      <c r="CE18" s="706"/>
      <c r="CF18" s="706"/>
      <c r="CG18" s="706"/>
      <c r="CH18" s="706"/>
      <c r="CI18" s="706"/>
      <c r="CJ18" s="706"/>
      <c r="CK18" s="706"/>
      <c r="CL18" s="706"/>
      <c r="CM18" s="706"/>
      <c r="CN18" s="706"/>
      <c r="CO18" s="706"/>
      <c r="CP18" s="706"/>
      <c r="CQ18" s="707"/>
      <c r="CR18" s="667">
        <v>4002334</v>
      </c>
      <c r="CS18" s="668"/>
      <c r="CT18" s="668"/>
      <c r="CU18" s="668"/>
      <c r="CV18" s="668"/>
      <c r="CW18" s="668"/>
      <c r="CX18" s="668"/>
      <c r="CY18" s="669"/>
      <c r="CZ18" s="694">
        <v>0.2</v>
      </c>
      <c r="DA18" s="694"/>
      <c r="DB18" s="694"/>
      <c r="DC18" s="694"/>
      <c r="DD18" s="673" t="s">
        <v>129</v>
      </c>
      <c r="DE18" s="668"/>
      <c r="DF18" s="668"/>
      <c r="DG18" s="668"/>
      <c r="DH18" s="668"/>
      <c r="DI18" s="668"/>
      <c r="DJ18" s="668"/>
      <c r="DK18" s="668"/>
      <c r="DL18" s="668"/>
      <c r="DM18" s="668"/>
      <c r="DN18" s="668"/>
      <c r="DO18" s="668"/>
      <c r="DP18" s="669"/>
      <c r="DQ18" s="673">
        <v>4002334</v>
      </c>
      <c r="DR18" s="668"/>
      <c r="DS18" s="668"/>
      <c r="DT18" s="668"/>
      <c r="DU18" s="668"/>
      <c r="DV18" s="668"/>
      <c r="DW18" s="668"/>
      <c r="DX18" s="668"/>
      <c r="DY18" s="668"/>
      <c r="DZ18" s="668"/>
      <c r="EA18" s="668"/>
      <c r="EB18" s="668"/>
      <c r="EC18" s="708"/>
    </row>
    <row r="19" spans="2:133" ht="11.25" customHeight="1" x14ac:dyDescent="0.15">
      <c r="B19" s="664" t="s">
        <v>272</v>
      </c>
      <c r="C19" s="665"/>
      <c r="D19" s="665"/>
      <c r="E19" s="665"/>
      <c r="F19" s="665"/>
      <c r="G19" s="665"/>
      <c r="H19" s="665"/>
      <c r="I19" s="665"/>
      <c r="J19" s="665"/>
      <c r="K19" s="665"/>
      <c r="L19" s="665"/>
      <c r="M19" s="665"/>
      <c r="N19" s="665"/>
      <c r="O19" s="665"/>
      <c r="P19" s="665"/>
      <c r="Q19" s="666"/>
      <c r="R19" s="667">
        <v>2667868</v>
      </c>
      <c r="S19" s="668"/>
      <c r="T19" s="668"/>
      <c r="U19" s="668"/>
      <c r="V19" s="668"/>
      <c r="W19" s="668"/>
      <c r="X19" s="668"/>
      <c r="Y19" s="669"/>
      <c r="Z19" s="694">
        <v>0.1</v>
      </c>
      <c r="AA19" s="694"/>
      <c r="AB19" s="694"/>
      <c r="AC19" s="694"/>
      <c r="AD19" s="695">
        <v>2667868</v>
      </c>
      <c r="AE19" s="695"/>
      <c r="AF19" s="695"/>
      <c r="AG19" s="695"/>
      <c r="AH19" s="695"/>
      <c r="AI19" s="695"/>
      <c r="AJ19" s="695"/>
      <c r="AK19" s="695"/>
      <c r="AL19" s="670">
        <v>0.3</v>
      </c>
      <c r="AM19" s="671"/>
      <c r="AN19" s="671"/>
      <c r="AO19" s="696"/>
      <c r="AP19" s="664" t="s">
        <v>273</v>
      </c>
      <c r="AQ19" s="665"/>
      <c r="AR19" s="665"/>
      <c r="AS19" s="665"/>
      <c r="AT19" s="665"/>
      <c r="AU19" s="665"/>
      <c r="AV19" s="665"/>
      <c r="AW19" s="665"/>
      <c r="AX19" s="665"/>
      <c r="AY19" s="665"/>
      <c r="AZ19" s="665"/>
      <c r="BA19" s="665"/>
      <c r="BB19" s="665"/>
      <c r="BC19" s="665"/>
      <c r="BD19" s="665"/>
      <c r="BE19" s="665"/>
      <c r="BF19" s="666"/>
      <c r="BG19" s="667">
        <v>89841436</v>
      </c>
      <c r="BH19" s="668"/>
      <c r="BI19" s="668"/>
      <c r="BJ19" s="668"/>
      <c r="BK19" s="668"/>
      <c r="BL19" s="668"/>
      <c r="BM19" s="668"/>
      <c r="BN19" s="669"/>
      <c r="BO19" s="694">
        <v>12</v>
      </c>
      <c r="BP19" s="694"/>
      <c r="BQ19" s="694"/>
      <c r="BR19" s="694"/>
      <c r="BS19" s="695" t="s">
        <v>129</v>
      </c>
      <c r="BT19" s="695"/>
      <c r="BU19" s="695"/>
      <c r="BV19" s="695"/>
      <c r="BW19" s="695"/>
      <c r="BX19" s="695"/>
      <c r="BY19" s="695"/>
      <c r="BZ19" s="695"/>
      <c r="CA19" s="695"/>
      <c r="CB19" s="762"/>
      <c r="CD19" s="709" t="s">
        <v>274</v>
      </c>
      <c r="CE19" s="706"/>
      <c r="CF19" s="706"/>
      <c r="CG19" s="706"/>
      <c r="CH19" s="706"/>
      <c r="CI19" s="706"/>
      <c r="CJ19" s="706"/>
      <c r="CK19" s="706"/>
      <c r="CL19" s="706"/>
      <c r="CM19" s="706"/>
      <c r="CN19" s="706"/>
      <c r="CO19" s="706"/>
      <c r="CP19" s="706"/>
      <c r="CQ19" s="707"/>
      <c r="CR19" s="667" t="s">
        <v>129</v>
      </c>
      <c r="CS19" s="668"/>
      <c r="CT19" s="668"/>
      <c r="CU19" s="668"/>
      <c r="CV19" s="668"/>
      <c r="CW19" s="668"/>
      <c r="CX19" s="668"/>
      <c r="CY19" s="669"/>
      <c r="CZ19" s="694" t="s">
        <v>129</v>
      </c>
      <c r="DA19" s="694"/>
      <c r="DB19" s="694"/>
      <c r="DC19" s="694"/>
      <c r="DD19" s="673" t="s">
        <v>235</v>
      </c>
      <c r="DE19" s="668"/>
      <c r="DF19" s="668"/>
      <c r="DG19" s="668"/>
      <c r="DH19" s="668"/>
      <c r="DI19" s="668"/>
      <c r="DJ19" s="668"/>
      <c r="DK19" s="668"/>
      <c r="DL19" s="668"/>
      <c r="DM19" s="668"/>
      <c r="DN19" s="668"/>
      <c r="DO19" s="668"/>
      <c r="DP19" s="669"/>
      <c r="DQ19" s="673" t="s">
        <v>235</v>
      </c>
      <c r="DR19" s="668"/>
      <c r="DS19" s="668"/>
      <c r="DT19" s="668"/>
      <c r="DU19" s="668"/>
      <c r="DV19" s="668"/>
      <c r="DW19" s="668"/>
      <c r="DX19" s="668"/>
      <c r="DY19" s="668"/>
      <c r="DZ19" s="668"/>
      <c r="EA19" s="668"/>
      <c r="EB19" s="668"/>
      <c r="EC19" s="708"/>
    </row>
    <row r="20" spans="2:133" ht="11.25" customHeight="1" x14ac:dyDescent="0.15">
      <c r="B20" s="664" t="s">
        <v>275</v>
      </c>
      <c r="C20" s="665"/>
      <c r="D20" s="665"/>
      <c r="E20" s="665"/>
      <c r="F20" s="665"/>
      <c r="G20" s="665"/>
      <c r="H20" s="665"/>
      <c r="I20" s="665"/>
      <c r="J20" s="665"/>
      <c r="K20" s="665"/>
      <c r="L20" s="665"/>
      <c r="M20" s="665"/>
      <c r="N20" s="665"/>
      <c r="O20" s="665"/>
      <c r="P20" s="665"/>
      <c r="Q20" s="666"/>
      <c r="R20" s="667">
        <v>444389</v>
      </c>
      <c r="S20" s="668"/>
      <c r="T20" s="668"/>
      <c r="U20" s="668"/>
      <c r="V20" s="668"/>
      <c r="W20" s="668"/>
      <c r="X20" s="668"/>
      <c r="Y20" s="669"/>
      <c r="Z20" s="694">
        <v>0</v>
      </c>
      <c r="AA20" s="694"/>
      <c r="AB20" s="694"/>
      <c r="AC20" s="694"/>
      <c r="AD20" s="695">
        <v>444389</v>
      </c>
      <c r="AE20" s="695"/>
      <c r="AF20" s="695"/>
      <c r="AG20" s="695"/>
      <c r="AH20" s="695"/>
      <c r="AI20" s="695"/>
      <c r="AJ20" s="695"/>
      <c r="AK20" s="695"/>
      <c r="AL20" s="670">
        <v>0</v>
      </c>
      <c r="AM20" s="671"/>
      <c r="AN20" s="671"/>
      <c r="AO20" s="696"/>
      <c r="AP20" s="664" t="s">
        <v>276</v>
      </c>
      <c r="AQ20" s="665"/>
      <c r="AR20" s="665"/>
      <c r="AS20" s="665"/>
      <c r="AT20" s="665"/>
      <c r="AU20" s="665"/>
      <c r="AV20" s="665"/>
      <c r="AW20" s="665"/>
      <c r="AX20" s="665"/>
      <c r="AY20" s="665"/>
      <c r="AZ20" s="665"/>
      <c r="BA20" s="665"/>
      <c r="BB20" s="665"/>
      <c r="BC20" s="665"/>
      <c r="BD20" s="665"/>
      <c r="BE20" s="665"/>
      <c r="BF20" s="666"/>
      <c r="BG20" s="667">
        <v>89841436</v>
      </c>
      <c r="BH20" s="668"/>
      <c r="BI20" s="668"/>
      <c r="BJ20" s="668"/>
      <c r="BK20" s="668"/>
      <c r="BL20" s="668"/>
      <c r="BM20" s="668"/>
      <c r="BN20" s="669"/>
      <c r="BO20" s="694">
        <v>12</v>
      </c>
      <c r="BP20" s="694"/>
      <c r="BQ20" s="694"/>
      <c r="BR20" s="694"/>
      <c r="BS20" s="695" t="s">
        <v>235</v>
      </c>
      <c r="BT20" s="695"/>
      <c r="BU20" s="695"/>
      <c r="BV20" s="695"/>
      <c r="BW20" s="695"/>
      <c r="BX20" s="695"/>
      <c r="BY20" s="695"/>
      <c r="BZ20" s="695"/>
      <c r="CA20" s="695"/>
      <c r="CB20" s="762"/>
      <c r="CD20" s="709" t="s">
        <v>277</v>
      </c>
      <c r="CE20" s="706"/>
      <c r="CF20" s="706"/>
      <c r="CG20" s="706"/>
      <c r="CH20" s="706"/>
      <c r="CI20" s="706"/>
      <c r="CJ20" s="706"/>
      <c r="CK20" s="706"/>
      <c r="CL20" s="706"/>
      <c r="CM20" s="706"/>
      <c r="CN20" s="706"/>
      <c r="CO20" s="706"/>
      <c r="CP20" s="706"/>
      <c r="CQ20" s="707"/>
      <c r="CR20" s="667">
        <v>1962155183</v>
      </c>
      <c r="CS20" s="668"/>
      <c r="CT20" s="668"/>
      <c r="CU20" s="668"/>
      <c r="CV20" s="668"/>
      <c r="CW20" s="668"/>
      <c r="CX20" s="668"/>
      <c r="CY20" s="669"/>
      <c r="CZ20" s="694">
        <v>100</v>
      </c>
      <c r="DA20" s="694"/>
      <c r="DB20" s="694"/>
      <c r="DC20" s="694"/>
      <c r="DD20" s="673">
        <v>213337472</v>
      </c>
      <c r="DE20" s="668"/>
      <c r="DF20" s="668"/>
      <c r="DG20" s="668"/>
      <c r="DH20" s="668"/>
      <c r="DI20" s="668"/>
      <c r="DJ20" s="668"/>
      <c r="DK20" s="668"/>
      <c r="DL20" s="668"/>
      <c r="DM20" s="668"/>
      <c r="DN20" s="668"/>
      <c r="DO20" s="668"/>
      <c r="DP20" s="669"/>
      <c r="DQ20" s="673">
        <v>1068711958</v>
      </c>
      <c r="DR20" s="668"/>
      <c r="DS20" s="668"/>
      <c r="DT20" s="668"/>
      <c r="DU20" s="668"/>
      <c r="DV20" s="668"/>
      <c r="DW20" s="668"/>
      <c r="DX20" s="668"/>
      <c r="DY20" s="668"/>
      <c r="DZ20" s="668"/>
      <c r="EA20" s="668"/>
      <c r="EB20" s="668"/>
      <c r="EC20" s="708"/>
    </row>
    <row r="21" spans="2:133" ht="11.25" customHeight="1" x14ac:dyDescent="0.15">
      <c r="B21" s="664" t="s">
        <v>278</v>
      </c>
      <c r="C21" s="665"/>
      <c r="D21" s="665"/>
      <c r="E21" s="665"/>
      <c r="F21" s="665"/>
      <c r="G21" s="665"/>
      <c r="H21" s="665"/>
      <c r="I21" s="665"/>
      <c r="J21" s="665"/>
      <c r="K21" s="665"/>
      <c r="L21" s="665"/>
      <c r="M21" s="665"/>
      <c r="N21" s="665"/>
      <c r="O21" s="665"/>
      <c r="P21" s="665"/>
      <c r="Q21" s="666"/>
      <c r="R21" s="667">
        <v>36628</v>
      </c>
      <c r="S21" s="668"/>
      <c r="T21" s="668"/>
      <c r="U21" s="668"/>
      <c r="V21" s="668"/>
      <c r="W21" s="668"/>
      <c r="X21" s="668"/>
      <c r="Y21" s="669"/>
      <c r="Z21" s="694">
        <v>0</v>
      </c>
      <c r="AA21" s="694"/>
      <c r="AB21" s="694"/>
      <c r="AC21" s="694"/>
      <c r="AD21" s="695">
        <v>36628</v>
      </c>
      <c r="AE21" s="695"/>
      <c r="AF21" s="695"/>
      <c r="AG21" s="695"/>
      <c r="AH21" s="695"/>
      <c r="AI21" s="695"/>
      <c r="AJ21" s="695"/>
      <c r="AK21" s="695"/>
      <c r="AL21" s="670">
        <v>0</v>
      </c>
      <c r="AM21" s="671"/>
      <c r="AN21" s="671"/>
      <c r="AO21" s="696"/>
      <c r="AP21" s="759" t="s">
        <v>279</v>
      </c>
      <c r="AQ21" s="767"/>
      <c r="AR21" s="767"/>
      <c r="AS21" s="767"/>
      <c r="AT21" s="767"/>
      <c r="AU21" s="767"/>
      <c r="AV21" s="767"/>
      <c r="AW21" s="767"/>
      <c r="AX21" s="767"/>
      <c r="AY21" s="767"/>
      <c r="AZ21" s="767"/>
      <c r="BA21" s="767"/>
      <c r="BB21" s="767"/>
      <c r="BC21" s="767"/>
      <c r="BD21" s="767"/>
      <c r="BE21" s="767"/>
      <c r="BF21" s="761"/>
      <c r="BG21" s="667">
        <v>129150</v>
      </c>
      <c r="BH21" s="668"/>
      <c r="BI21" s="668"/>
      <c r="BJ21" s="668"/>
      <c r="BK21" s="668"/>
      <c r="BL21" s="668"/>
      <c r="BM21" s="668"/>
      <c r="BN21" s="669"/>
      <c r="BO21" s="694">
        <v>0</v>
      </c>
      <c r="BP21" s="694"/>
      <c r="BQ21" s="694"/>
      <c r="BR21" s="694"/>
      <c r="BS21" s="695" t="s">
        <v>235</v>
      </c>
      <c r="BT21" s="695"/>
      <c r="BU21" s="695"/>
      <c r="BV21" s="695"/>
      <c r="BW21" s="695"/>
      <c r="BX21" s="695"/>
      <c r="BY21" s="695"/>
      <c r="BZ21" s="695"/>
      <c r="CA21" s="695"/>
      <c r="CB21" s="762"/>
      <c r="CD21" s="772"/>
      <c r="CE21" s="698"/>
      <c r="CF21" s="698"/>
      <c r="CG21" s="698"/>
      <c r="CH21" s="698"/>
      <c r="CI21" s="698"/>
      <c r="CJ21" s="698"/>
      <c r="CK21" s="698"/>
      <c r="CL21" s="698"/>
      <c r="CM21" s="698"/>
      <c r="CN21" s="698"/>
      <c r="CO21" s="698"/>
      <c r="CP21" s="698"/>
      <c r="CQ21" s="699"/>
      <c r="CR21" s="773"/>
      <c r="CS21" s="774"/>
      <c r="CT21" s="774"/>
      <c r="CU21" s="774"/>
      <c r="CV21" s="774"/>
      <c r="CW21" s="774"/>
      <c r="CX21" s="774"/>
      <c r="CY21" s="775"/>
      <c r="CZ21" s="776"/>
      <c r="DA21" s="776"/>
      <c r="DB21" s="776"/>
      <c r="DC21" s="776"/>
      <c r="DD21" s="777"/>
      <c r="DE21" s="774"/>
      <c r="DF21" s="774"/>
      <c r="DG21" s="774"/>
      <c r="DH21" s="774"/>
      <c r="DI21" s="774"/>
      <c r="DJ21" s="774"/>
      <c r="DK21" s="774"/>
      <c r="DL21" s="774"/>
      <c r="DM21" s="774"/>
      <c r="DN21" s="774"/>
      <c r="DO21" s="774"/>
      <c r="DP21" s="775"/>
      <c r="DQ21" s="777"/>
      <c r="DR21" s="774"/>
      <c r="DS21" s="774"/>
      <c r="DT21" s="774"/>
      <c r="DU21" s="774"/>
      <c r="DV21" s="774"/>
      <c r="DW21" s="774"/>
      <c r="DX21" s="774"/>
      <c r="DY21" s="774"/>
      <c r="DZ21" s="774"/>
      <c r="EA21" s="774"/>
      <c r="EB21" s="774"/>
      <c r="EC21" s="781"/>
    </row>
    <row r="22" spans="2:133" ht="11.25" customHeight="1" x14ac:dyDescent="0.15">
      <c r="B22" s="730" t="s">
        <v>280</v>
      </c>
      <c r="C22" s="731"/>
      <c r="D22" s="731"/>
      <c r="E22" s="731"/>
      <c r="F22" s="731"/>
      <c r="G22" s="731"/>
      <c r="H22" s="731"/>
      <c r="I22" s="731"/>
      <c r="J22" s="731"/>
      <c r="K22" s="731"/>
      <c r="L22" s="731"/>
      <c r="M22" s="731"/>
      <c r="N22" s="731"/>
      <c r="O22" s="731"/>
      <c r="P22" s="731"/>
      <c r="Q22" s="732"/>
      <c r="R22" s="667">
        <v>10327122</v>
      </c>
      <c r="S22" s="668"/>
      <c r="T22" s="668"/>
      <c r="U22" s="668"/>
      <c r="V22" s="668"/>
      <c r="W22" s="668"/>
      <c r="X22" s="668"/>
      <c r="Y22" s="669"/>
      <c r="Z22" s="694">
        <v>0.5</v>
      </c>
      <c r="AA22" s="694"/>
      <c r="AB22" s="694"/>
      <c r="AC22" s="694"/>
      <c r="AD22" s="695">
        <v>8800735</v>
      </c>
      <c r="AE22" s="695"/>
      <c r="AF22" s="695"/>
      <c r="AG22" s="695"/>
      <c r="AH22" s="695"/>
      <c r="AI22" s="695"/>
      <c r="AJ22" s="695"/>
      <c r="AK22" s="695"/>
      <c r="AL22" s="670">
        <v>1</v>
      </c>
      <c r="AM22" s="671"/>
      <c r="AN22" s="671"/>
      <c r="AO22" s="696"/>
      <c r="AP22" s="759" t="s">
        <v>281</v>
      </c>
      <c r="AQ22" s="767"/>
      <c r="AR22" s="767"/>
      <c r="AS22" s="767"/>
      <c r="AT22" s="767"/>
      <c r="AU22" s="767"/>
      <c r="AV22" s="767"/>
      <c r="AW22" s="767"/>
      <c r="AX22" s="767"/>
      <c r="AY22" s="767"/>
      <c r="AZ22" s="767"/>
      <c r="BA22" s="767"/>
      <c r="BB22" s="767"/>
      <c r="BC22" s="767"/>
      <c r="BD22" s="767"/>
      <c r="BE22" s="767"/>
      <c r="BF22" s="761"/>
      <c r="BG22" s="667">
        <v>28749247</v>
      </c>
      <c r="BH22" s="668"/>
      <c r="BI22" s="668"/>
      <c r="BJ22" s="668"/>
      <c r="BK22" s="668"/>
      <c r="BL22" s="668"/>
      <c r="BM22" s="668"/>
      <c r="BN22" s="669"/>
      <c r="BO22" s="694">
        <v>3.8</v>
      </c>
      <c r="BP22" s="694"/>
      <c r="BQ22" s="694"/>
      <c r="BR22" s="694"/>
      <c r="BS22" s="695" t="s">
        <v>235</v>
      </c>
      <c r="BT22" s="695"/>
      <c r="BU22" s="695"/>
      <c r="BV22" s="695"/>
      <c r="BW22" s="695"/>
      <c r="BX22" s="695"/>
      <c r="BY22" s="695"/>
      <c r="BZ22" s="695"/>
      <c r="CA22" s="695"/>
      <c r="CB22" s="762"/>
      <c r="CD22" s="769" t="s">
        <v>282</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15">
      <c r="B23" s="664" t="s">
        <v>283</v>
      </c>
      <c r="C23" s="665"/>
      <c r="D23" s="665"/>
      <c r="E23" s="665"/>
      <c r="F23" s="665"/>
      <c r="G23" s="665"/>
      <c r="H23" s="665"/>
      <c r="I23" s="665"/>
      <c r="J23" s="665"/>
      <c r="K23" s="665"/>
      <c r="L23" s="665"/>
      <c r="M23" s="665"/>
      <c r="N23" s="665"/>
      <c r="O23" s="665"/>
      <c r="P23" s="665"/>
      <c r="Q23" s="666"/>
      <c r="R23" s="667">
        <v>72484739</v>
      </c>
      <c r="S23" s="668"/>
      <c r="T23" s="668"/>
      <c r="U23" s="668"/>
      <c r="V23" s="668"/>
      <c r="W23" s="668"/>
      <c r="X23" s="668"/>
      <c r="Y23" s="669"/>
      <c r="Z23" s="694">
        <v>3.6</v>
      </c>
      <c r="AA23" s="694"/>
      <c r="AB23" s="694"/>
      <c r="AC23" s="694"/>
      <c r="AD23" s="695">
        <v>71185317</v>
      </c>
      <c r="AE23" s="695"/>
      <c r="AF23" s="695"/>
      <c r="AG23" s="695"/>
      <c r="AH23" s="695"/>
      <c r="AI23" s="695"/>
      <c r="AJ23" s="695"/>
      <c r="AK23" s="695"/>
      <c r="AL23" s="670">
        <v>7.8</v>
      </c>
      <c r="AM23" s="671"/>
      <c r="AN23" s="671"/>
      <c r="AO23" s="696"/>
      <c r="AP23" s="759" t="s">
        <v>284</v>
      </c>
      <c r="AQ23" s="767"/>
      <c r="AR23" s="767"/>
      <c r="AS23" s="767"/>
      <c r="AT23" s="767"/>
      <c r="AU23" s="767"/>
      <c r="AV23" s="767"/>
      <c r="AW23" s="767"/>
      <c r="AX23" s="767"/>
      <c r="AY23" s="767"/>
      <c r="AZ23" s="767"/>
      <c r="BA23" s="767"/>
      <c r="BB23" s="767"/>
      <c r="BC23" s="767"/>
      <c r="BD23" s="767"/>
      <c r="BE23" s="767"/>
      <c r="BF23" s="761"/>
      <c r="BG23" s="667">
        <v>60963039</v>
      </c>
      <c r="BH23" s="668"/>
      <c r="BI23" s="668"/>
      <c r="BJ23" s="668"/>
      <c r="BK23" s="668"/>
      <c r="BL23" s="668"/>
      <c r="BM23" s="668"/>
      <c r="BN23" s="669"/>
      <c r="BO23" s="694">
        <v>8.1</v>
      </c>
      <c r="BP23" s="694"/>
      <c r="BQ23" s="694"/>
      <c r="BR23" s="694"/>
      <c r="BS23" s="695" t="s">
        <v>129</v>
      </c>
      <c r="BT23" s="695"/>
      <c r="BU23" s="695"/>
      <c r="BV23" s="695"/>
      <c r="BW23" s="695"/>
      <c r="BX23" s="695"/>
      <c r="BY23" s="695"/>
      <c r="BZ23" s="695"/>
      <c r="CA23" s="695"/>
      <c r="CB23" s="762"/>
      <c r="CD23" s="769" t="s">
        <v>223</v>
      </c>
      <c r="CE23" s="770"/>
      <c r="CF23" s="770"/>
      <c r="CG23" s="770"/>
      <c r="CH23" s="770"/>
      <c r="CI23" s="770"/>
      <c r="CJ23" s="770"/>
      <c r="CK23" s="770"/>
      <c r="CL23" s="770"/>
      <c r="CM23" s="770"/>
      <c r="CN23" s="770"/>
      <c r="CO23" s="770"/>
      <c r="CP23" s="770"/>
      <c r="CQ23" s="771"/>
      <c r="CR23" s="769" t="s">
        <v>285</v>
      </c>
      <c r="CS23" s="770"/>
      <c r="CT23" s="770"/>
      <c r="CU23" s="770"/>
      <c r="CV23" s="770"/>
      <c r="CW23" s="770"/>
      <c r="CX23" s="770"/>
      <c r="CY23" s="771"/>
      <c r="CZ23" s="769" t="s">
        <v>286</v>
      </c>
      <c r="DA23" s="770"/>
      <c r="DB23" s="770"/>
      <c r="DC23" s="771"/>
      <c r="DD23" s="769" t="s">
        <v>287</v>
      </c>
      <c r="DE23" s="770"/>
      <c r="DF23" s="770"/>
      <c r="DG23" s="770"/>
      <c r="DH23" s="770"/>
      <c r="DI23" s="770"/>
      <c r="DJ23" s="770"/>
      <c r="DK23" s="771"/>
      <c r="DL23" s="778" t="s">
        <v>288</v>
      </c>
      <c r="DM23" s="779"/>
      <c r="DN23" s="779"/>
      <c r="DO23" s="779"/>
      <c r="DP23" s="779"/>
      <c r="DQ23" s="779"/>
      <c r="DR23" s="779"/>
      <c r="DS23" s="779"/>
      <c r="DT23" s="779"/>
      <c r="DU23" s="779"/>
      <c r="DV23" s="780"/>
      <c r="DW23" s="769" t="s">
        <v>289</v>
      </c>
      <c r="DX23" s="770"/>
      <c r="DY23" s="770"/>
      <c r="DZ23" s="770"/>
      <c r="EA23" s="770"/>
      <c r="EB23" s="770"/>
      <c r="EC23" s="771"/>
    </row>
    <row r="24" spans="2:133" ht="11.25" customHeight="1" x14ac:dyDescent="0.15">
      <c r="B24" s="664" t="s">
        <v>290</v>
      </c>
      <c r="C24" s="665"/>
      <c r="D24" s="665"/>
      <c r="E24" s="665"/>
      <c r="F24" s="665"/>
      <c r="G24" s="665"/>
      <c r="H24" s="665"/>
      <c r="I24" s="665"/>
      <c r="J24" s="665"/>
      <c r="K24" s="665"/>
      <c r="L24" s="665"/>
      <c r="M24" s="665"/>
      <c r="N24" s="665"/>
      <c r="O24" s="665"/>
      <c r="P24" s="665"/>
      <c r="Q24" s="666"/>
      <c r="R24" s="667">
        <v>71185317</v>
      </c>
      <c r="S24" s="668"/>
      <c r="T24" s="668"/>
      <c r="U24" s="668"/>
      <c r="V24" s="668"/>
      <c r="W24" s="668"/>
      <c r="X24" s="668"/>
      <c r="Y24" s="669"/>
      <c r="Z24" s="694">
        <v>3.6</v>
      </c>
      <c r="AA24" s="694"/>
      <c r="AB24" s="694"/>
      <c r="AC24" s="694"/>
      <c r="AD24" s="695">
        <v>71185317</v>
      </c>
      <c r="AE24" s="695"/>
      <c r="AF24" s="695"/>
      <c r="AG24" s="695"/>
      <c r="AH24" s="695"/>
      <c r="AI24" s="695"/>
      <c r="AJ24" s="695"/>
      <c r="AK24" s="695"/>
      <c r="AL24" s="670">
        <v>7.8</v>
      </c>
      <c r="AM24" s="671"/>
      <c r="AN24" s="671"/>
      <c r="AO24" s="696"/>
      <c r="AP24" s="759" t="s">
        <v>291</v>
      </c>
      <c r="AQ24" s="767"/>
      <c r="AR24" s="767"/>
      <c r="AS24" s="767"/>
      <c r="AT24" s="767"/>
      <c r="AU24" s="767"/>
      <c r="AV24" s="767"/>
      <c r="AW24" s="767"/>
      <c r="AX24" s="767"/>
      <c r="AY24" s="767"/>
      <c r="AZ24" s="767"/>
      <c r="BA24" s="767"/>
      <c r="BB24" s="767"/>
      <c r="BC24" s="767"/>
      <c r="BD24" s="767"/>
      <c r="BE24" s="767"/>
      <c r="BF24" s="761"/>
      <c r="BG24" s="667" t="s">
        <v>138</v>
      </c>
      <c r="BH24" s="668"/>
      <c r="BI24" s="668"/>
      <c r="BJ24" s="668"/>
      <c r="BK24" s="668"/>
      <c r="BL24" s="668"/>
      <c r="BM24" s="668"/>
      <c r="BN24" s="669"/>
      <c r="BO24" s="694" t="s">
        <v>129</v>
      </c>
      <c r="BP24" s="694"/>
      <c r="BQ24" s="694"/>
      <c r="BR24" s="694"/>
      <c r="BS24" s="695" t="s">
        <v>129</v>
      </c>
      <c r="BT24" s="695"/>
      <c r="BU24" s="695"/>
      <c r="BV24" s="695"/>
      <c r="BW24" s="695"/>
      <c r="BX24" s="695"/>
      <c r="BY24" s="695"/>
      <c r="BZ24" s="695"/>
      <c r="CA24" s="695"/>
      <c r="CB24" s="762"/>
      <c r="CD24" s="723" t="s">
        <v>292</v>
      </c>
      <c r="CE24" s="724"/>
      <c r="CF24" s="724"/>
      <c r="CG24" s="724"/>
      <c r="CH24" s="724"/>
      <c r="CI24" s="724"/>
      <c r="CJ24" s="724"/>
      <c r="CK24" s="724"/>
      <c r="CL24" s="724"/>
      <c r="CM24" s="724"/>
      <c r="CN24" s="724"/>
      <c r="CO24" s="724"/>
      <c r="CP24" s="724"/>
      <c r="CQ24" s="725"/>
      <c r="CR24" s="720">
        <v>1187133558</v>
      </c>
      <c r="CS24" s="721"/>
      <c r="CT24" s="721"/>
      <c r="CU24" s="721"/>
      <c r="CV24" s="721"/>
      <c r="CW24" s="721"/>
      <c r="CX24" s="721"/>
      <c r="CY24" s="764"/>
      <c r="CZ24" s="765">
        <v>60.5</v>
      </c>
      <c r="DA24" s="739"/>
      <c r="DB24" s="739"/>
      <c r="DC24" s="768"/>
      <c r="DD24" s="763">
        <v>600193888</v>
      </c>
      <c r="DE24" s="721"/>
      <c r="DF24" s="721"/>
      <c r="DG24" s="721"/>
      <c r="DH24" s="721"/>
      <c r="DI24" s="721"/>
      <c r="DJ24" s="721"/>
      <c r="DK24" s="764"/>
      <c r="DL24" s="763">
        <v>573026681</v>
      </c>
      <c r="DM24" s="721"/>
      <c r="DN24" s="721"/>
      <c r="DO24" s="721"/>
      <c r="DP24" s="721"/>
      <c r="DQ24" s="721"/>
      <c r="DR24" s="721"/>
      <c r="DS24" s="721"/>
      <c r="DT24" s="721"/>
      <c r="DU24" s="721"/>
      <c r="DV24" s="764"/>
      <c r="DW24" s="765">
        <v>58.7</v>
      </c>
      <c r="DX24" s="739"/>
      <c r="DY24" s="739"/>
      <c r="DZ24" s="739"/>
      <c r="EA24" s="739"/>
      <c r="EB24" s="739"/>
      <c r="EC24" s="766"/>
    </row>
    <row r="25" spans="2:133" ht="11.25" customHeight="1" x14ac:dyDescent="0.15">
      <c r="B25" s="664" t="s">
        <v>293</v>
      </c>
      <c r="C25" s="665"/>
      <c r="D25" s="665"/>
      <c r="E25" s="665"/>
      <c r="F25" s="665"/>
      <c r="G25" s="665"/>
      <c r="H25" s="665"/>
      <c r="I25" s="665"/>
      <c r="J25" s="665"/>
      <c r="K25" s="665"/>
      <c r="L25" s="665"/>
      <c r="M25" s="665"/>
      <c r="N25" s="665"/>
      <c r="O25" s="665"/>
      <c r="P25" s="665"/>
      <c r="Q25" s="666"/>
      <c r="R25" s="667">
        <v>1299298</v>
      </c>
      <c r="S25" s="668"/>
      <c r="T25" s="668"/>
      <c r="U25" s="668"/>
      <c r="V25" s="668"/>
      <c r="W25" s="668"/>
      <c r="X25" s="668"/>
      <c r="Y25" s="669"/>
      <c r="Z25" s="694">
        <v>0.1</v>
      </c>
      <c r="AA25" s="694"/>
      <c r="AB25" s="694"/>
      <c r="AC25" s="694"/>
      <c r="AD25" s="695" t="s">
        <v>129</v>
      </c>
      <c r="AE25" s="695"/>
      <c r="AF25" s="695"/>
      <c r="AG25" s="695"/>
      <c r="AH25" s="695"/>
      <c r="AI25" s="695"/>
      <c r="AJ25" s="695"/>
      <c r="AK25" s="695"/>
      <c r="AL25" s="670" t="s">
        <v>235</v>
      </c>
      <c r="AM25" s="671"/>
      <c r="AN25" s="671"/>
      <c r="AO25" s="696"/>
      <c r="AP25" s="759" t="s">
        <v>294</v>
      </c>
      <c r="AQ25" s="767"/>
      <c r="AR25" s="767"/>
      <c r="AS25" s="767"/>
      <c r="AT25" s="767"/>
      <c r="AU25" s="767"/>
      <c r="AV25" s="767"/>
      <c r="AW25" s="767"/>
      <c r="AX25" s="767"/>
      <c r="AY25" s="767"/>
      <c r="AZ25" s="767"/>
      <c r="BA25" s="767"/>
      <c r="BB25" s="767"/>
      <c r="BC25" s="767"/>
      <c r="BD25" s="767"/>
      <c r="BE25" s="767"/>
      <c r="BF25" s="761"/>
      <c r="BG25" s="667" t="s">
        <v>235</v>
      </c>
      <c r="BH25" s="668"/>
      <c r="BI25" s="668"/>
      <c r="BJ25" s="668"/>
      <c r="BK25" s="668"/>
      <c r="BL25" s="668"/>
      <c r="BM25" s="668"/>
      <c r="BN25" s="669"/>
      <c r="BO25" s="694" t="s">
        <v>129</v>
      </c>
      <c r="BP25" s="694"/>
      <c r="BQ25" s="694"/>
      <c r="BR25" s="694"/>
      <c r="BS25" s="695" t="s">
        <v>129</v>
      </c>
      <c r="BT25" s="695"/>
      <c r="BU25" s="695"/>
      <c r="BV25" s="695"/>
      <c r="BW25" s="695"/>
      <c r="BX25" s="695"/>
      <c r="BY25" s="695"/>
      <c r="BZ25" s="695"/>
      <c r="CA25" s="695"/>
      <c r="CB25" s="762"/>
      <c r="CD25" s="709" t="s">
        <v>295</v>
      </c>
      <c r="CE25" s="706"/>
      <c r="CF25" s="706"/>
      <c r="CG25" s="706"/>
      <c r="CH25" s="706"/>
      <c r="CI25" s="706"/>
      <c r="CJ25" s="706"/>
      <c r="CK25" s="706"/>
      <c r="CL25" s="706"/>
      <c r="CM25" s="706"/>
      <c r="CN25" s="706"/>
      <c r="CO25" s="706"/>
      <c r="CP25" s="706"/>
      <c r="CQ25" s="707"/>
      <c r="CR25" s="667">
        <v>307224797</v>
      </c>
      <c r="CS25" s="678"/>
      <c r="CT25" s="678"/>
      <c r="CU25" s="678"/>
      <c r="CV25" s="678"/>
      <c r="CW25" s="678"/>
      <c r="CX25" s="678"/>
      <c r="CY25" s="679"/>
      <c r="CZ25" s="670">
        <v>15.7</v>
      </c>
      <c r="DA25" s="680"/>
      <c r="DB25" s="680"/>
      <c r="DC25" s="681"/>
      <c r="DD25" s="673">
        <v>252539241</v>
      </c>
      <c r="DE25" s="678"/>
      <c r="DF25" s="678"/>
      <c r="DG25" s="678"/>
      <c r="DH25" s="678"/>
      <c r="DI25" s="678"/>
      <c r="DJ25" s="678"/>
      <c r="DK25" s="679"/>
      <c r="DL25" s="673">
        <v>251026663</v>
      </c>
      <c r="DM25" s="678"/>
      <c r="DN25" s="678"/>
      <c r="DO25" s="678"/>
      <c r="DP25" s="678"/>
      <c r="DQ25" s="678"/>
      <c r="DR25" s="678"/>
      <c r="DS25" s="678"/>
      <c r="DT25" s="678"/>
      <c r="DU25" s="678"/>
      <c r="DV25" s="679"/>
      <c r="DW25" s="670">
        <v>25.7</v>
      </c>
      <c r="DX25" s="680"/>
      <c r="DY25" s="680"/>
      <c r="DZ25" s="680"/>
      <c r="EA25" s="680"/>
      <c r="EB25" s="680"/>
      <c r="EC25" s="701"/>
    </row>
    <row r="26" spans="2:133" ht="11.25" customHeight="1" x14ac:dyDescent="0.15">
      <c r="B26" s="664" t="s">
        <v>296</v>
      </c>
      <c r="C26" s="665"/>
      <c r="D26" s="665"/>
      <c r="E26" s="665"/>
      <c r="F26" s="665"/>
      <c r="G26" s="665"/>
      <c r="H26" s="665"/>
      <c r="I26" s="665"/>
      <c r="J26" s="665"/>
      <c r="K26" s="665"/>
      <c r="L26" s="665"/>
      <c r="M26" s="665"/>
      <c r="N26" s="665"/>
      <c r="O26" s="665"/>
      <c r="P26" s="665"/>
      <c r="Q26" s="666"/>
      <c r="R26" s="667">
        <v>124</v>
      </c>
      <c r="S26" s="668"/>
      <c r="T26" s="668"/>
      <c r="U26" s="668"/>
      <c r="V26" s="668"/>
      <c r="W26" s="668"/>
      <c r="X26" s="668"/>
      <c r="Y26" s="669"/>
      <c r="Z26" s="694">
        <v>0</v>
      </c>
      <c r="AA26" s="694"/>
      <c r="AB26" s="694"/>
      <c r="AC26" s="694"/>
      <c r="AD26" s="695" t="s">
        <v>129</v>
      </c>
      <c r="AE26" s="695"/>
      <c r="AF26" s="695"/>
      <c r="AG26" s="695"/>
      <c r="AH26" s="695"/>
      <c r="AI26" s="695"/>
      <c r="AJ26" s="695"/>
      <c r="AK26" s="695"/>
      <c r="AL26" s="670" t="s">
        <v>235</v>
      </c>
      <c r="AM26" s="671"/>
      <c r="AN26" s="671"/>
      <c r="AO26" s="696"/>
      <c r="AP26" s="759" t="s">
        <v>297</v>
      </c>
      <c r="AQ26" s="760"/>
      <c r="AR26" s="760"/>
      <c r="AS26" s="760"/>
      <c r="AT26" s="760"/>
      <c r="AU26" s="760"/>
      <c r="AV26" s="760"/>
      <c r="AW26" s="760"/>
      <c r="AX26" s="760"/>
      <c r="AY26" s="760"/>
      <c r="AZ26" s="760"/>
      <c r="BA26" s="760"/>
      <c r="BB26" s="760"/>
      <c r="BC26" s="760"/>
      <c r="BD26" s="760"/>
      <c r="BE26" s="760"/>
      <c r="BF26" s="761"/>
      <c r="BG26" s="667" t="s">
        <v>235</v>
      </c>
      <c r="BH26" s="668"/>
      <c r="BI26" s="668"/>
      <c r="BJ26" s="668"/>
      <c r="BK26" s="668"/>
      <c r="BL26" s="668"/>
      <c r="BM26" s="668"/>
      <c r="BN26" s="669"/>
      <c r="BO26" s="694" t="s">
        <v>129</v>
      </c>
      <c r="BP26" s="694"/>
      <c r="BQ26" s="694"/>
      <c r="BR26" s="694"/>
      <c r="BS26" s="695" t="s">
        <v>129</v>
      </c>
      <c r="BT26" s="695"/>
      <c r="BU26" s="695"/>
      <c r="BV26" s="695"/>
      <c r="BW26" s="695"/>
      <c r="BX26" s="695"/>
      <c r="BY26" s="695"/>
      <c r="BZ26" s="695"/>
      <c r="CA26" s="695"/>
      <c r="CB26" s="762"/>
      <c r="CD26" s="709" t="s">
        <v>298</v>
      </c>
      <c r="CE26" s="706"/>
      <c r="CF26" s="706"/>
      <c r="CG26" s="706"/>
      <c r="CH26" s="706"/>
      <c r="CI26" s="706"/>
      <c r="CJ26" s="706"/>
      <c r="CK26" s="706"/>
      <c r="CL26" s="706"/>
      <c r="CM26" s="706"/>
      <c r="CN26" s="706"/>
      <c r="CO26" s="706"/>
      <c r="CP26" s="706"/>
      <c r="CQ26" s="707"/>
      <c r="CR26" s="667">
        <v>222301947</v>
      </c>
      <c r="CS26" s="668"/>
      <c r="CT26" s="668"/>
      <c r="CU26" s="668"/>
      <c r="CV26" s="668"/>
      <c r="CW26" s="668"/>
      <c r="CX26" s="668"/>
      <c r="CY26" s="669"/>
      <c r="CZ26" s="670">
        <v>11.3</v>
      </c>
      <c r="DA26" s="680"/>
      <c r="DB26" s="680"/>
      <c r="DC26" s="681"/>
      <c r="DD26" s="673">
        <v>182738273</v>
      </c>
      <c r="DE26" s="668"/>
      <c r="DF26" s="668"/>
      <c r="DG26" s="668"/>
      <c r="DH26" s="668"/>
      <c r="DI26" s="668"/>
      <c r="DJ26" s="668"/>
      <c r="DK26" s="669"/>
      <c r="DL26" s="673" t="s">
        <v>235</v>
      </c>
      <c r="DM26" s="668"/>
      <c r="DN26" s="668"/>
      <c r="DO26" s="668"/>
      <c r="DP26" s="668"/>
      <c r="DQ26" s="668"/>
      <c r="DR26" s="668"/>
      <c r="DS26" s="668"/>
      <c r="DT26" s="668"/>
      <c r="DU26" s="668"/>
      <c r="DV26" s="669"/>
      <c r="DW26" s="670" t="s">
        <v>235</v>
      </c>
      <c r="DX26" s="680"/>
      <c r="DY26" s="680"/>
      <c r="DZ26" s="680"/>
      <c r="EA26" s="680"/>
      <c r="EB26" s="680"/>
      <c r="EC26" s="701"/>
    </row>
    <row r="27" spans="2:133" ht="11.25" customHeight="1" x14ac:dyDescent="0.15">
      <c r="B27" s="664" t="s">
        <v>299</v>
      </c>
      <c r="C27" s="665"/>
      <c r="D27" s="665"/>
      <c r="E27" s="665"/>
      <c r="F27" s="665"/>
      <c r="G27" s="665"/>
      <c r="H27" s="665"/>
      <c r="I27" s="665"/>
      <c r="J27" s="665"/>
      <c r="K27" s="665"/>
      <c r="L27" s="665"/>
      <c r="M27" s="665"/>
      <c r="N27" s="665"/>
      <c r="O27" s="665"/>
      <c r="P27" s="665"/>
      <c r="Q27" s="666"/>
      <c r="R27" s="667">
        <v>953601977</v>
      </c>
      <c r="S27" s="668"/>
      <c r="T27" s="668"/>
      <c r="U27" s="668"/>
      <c r="V27" s="668"/>
      <c r="W27" s="668"/>
      <c r="X27" s="668"/>
      <c r="Y27" s="669"/>
      <c r="Z27" s="694">
        <v>47.6</v>
      </c>
      <c r="AA27" s="694"/>
      <c r="AB27" s="694"/>
      <c r="AC27" s="694"/>
      <c r="AD27" s="695">
        <v>889813129</v>
      </c>
      <c r="AE27" s="695"/>
      <c r="AF27" s="695"/>
      <c r="AG27" s="695"/>
      <c r="AH27" s="695"/>
      <c r="AI27" s="695"/>
      <c r="AJ27" s="695"/>
      <c r="AK27" s="695"/>
      <c r="AL27" s="670">
        <v>98</v>
      </c>
      <c r="AM27" s="671"/>
      <c r="AN27" s="671"/>
      <c r="AO27" s="696"/>
      <c r="AP27" s="664" t="s">
        <v>300</v>
      </c>
      <c r="AQ27" s="665"/>
      <c r="AR27" s="665"/>
      <c r="AS27" s="665"/>
      <c r="AT27" s="665"/>
      <c r="AU27" s="665"/>
      <c r="AV27" s="665"/>
      <c r="AW27" s="665"/>
      <c r="AX27" s="665"/>
      <c r="AY27" s="665"/>
      <c r="AZ27" s="665"/>
      <c r="BA27" s="665"/>
      <c r="BB27" s="665"/>
      <c r="BC27" s="665"/>
      <c r="BD27" s="665"/>
      <c r="BE27" s="665"/>
      <c r="BF27" s="666"/>
      <c r="BG27" s="667">
        <v>750030203</v>
      </c>
      <c r="BH27" s="668"/>
      <c r="BI27" s="668"/>
      <c r="BJ27" s="668"/>
      <c r="BK27" s="668"/>
      <c r="BL27" s="668"/>
      <c r="BM27" s="668"/>
      <c r="BN27" s="669"/>
      <c r="BO27" s="694">
        <v>100</v>
      </c>
      <c r="BP27" s="694"/>
      <c r="BQ27" s="694"/>
      <c r="BR27" s="694"/>
      <c r="BS27" s="695">
        <v>21695733</v>
      </c>
      <c r="BT27" s="695"/>
      <c r="BU27" s="695"/>
      <c r="BV27" s="695"/>
      <c r="BW27" s="695"/>
      <c r="BX27" s="695"/>
      <c r="BY27" s="695"/>
      <c r="BZ27" s="695"/>
      <c r="CA27" s="695"/>
      <c r="CB27" s="762"/>
      <c r="CD27" s="709" t="s">
        <v>301</v>
      </c>
      <c r="CE27" s="706"/>
      <c r="CF27" s="706"/>
      <c r="CG27" s="706"/>
      <c r="CH27" s="706"/>
      <c r="CI27" s="706"/>
      <c r="CJ27" s="706"/>
      <c r="CK27" s="706"/>
      <c r="CL27" s="706"/>
      <c r="CM27" s="706"/>
      <c r="CN27" s="706"/>
      <c r="CO27" s="706"/>
      <c r="CP27" s="706"/>
      <c r="CQ27" s="707"/>
      <c r="CR27" s="667">
        <v>675282683</v>
      </c>
      <c r="CS27" s="678"/>
      <c r="CT27" s="678"/>
      <c r="CU27" s="678"/>
      <c r="CV27" s="678"/>
      <c r="CW27" s="678"/>
      <c r="CX27" s="678"/>
      <c r="CY27" s="679"/>
      <c r="CZ27" s="670">
        <v>34.4</v>
      </c>
      <c r="DA27" s="680"/>
      <c r="DB27" s="680"/>
      <c r="DC27" s="681"/>
      <c r="DD27" s="673">
        <v>168525723</v>
      </c>
      <c r="DE27" s="678"/>
      <c r="DF27" s="678"/>
      <c r="DG27" s="678"/>
      <c r="DH27" s="678"/>
      <c r="DI27" s="678"/>
      <c r="DJ27" s="678"/>
      <c r="DK27" s="679"/>
      <c r="DL27" s="673">
        <v>168251108</v>
      </c>
      <c r="DM27" s="678"/>
      <c r="DN27" s="678"/>
      <c r="DO27" s="678"/>
      <c r="DP27" s="678"/>
      <c r="DQ27" s="678"/>
      <c r="DR27" s="678"/>
      <c r="DS27" s="678"/>
      <c r="DT27" s="678"/>
      <c r="DU27" s="678"/>
      <c r="DV27" s="679"/>
      <c r="DW27" s="670">
        <v>17.2</v>
      </c>
      <c r="DX27" s="680"/>
      <c r="DY27" s="680"/>
      <c r="DZ27" s="680"/>
      <c r="EA27" s="680"/>
      <c r="EB27" s="680"/>
      <c r="EC27" s="701"/>
    </row>
    <row r="28" spans="2:133" ht="11.25" customHeight="1" x14ac:dyDescent="0.15">
      <c r="B28" s="664" t="s">
        <v>302</v>
      </c>
      <c r="C28" s="665"/>
      <c r="D28" s="665"/>
      <c r="E28" s="665"/>
      <c r="F28" s="665"/>
      <c r="G28" s="665"/>
      <c r="H28" s="665"/>
      <c r="I28" s="665"/>
      <c r="J28" s="665"/>
      <c r="K28" s="665"/>
      <c r="L28" s="665"/>
      <c r="M28" s="665"/>
      <c r="N28" s="665"/>
      <c r="O28" s="665"/>
      <c r="P28" s="665"/>
      <c r="Q28" s="666"/>
      <c r="R28" s="667">
        <v>801068</v>
      </c>
      <c r="S28" s="668"/>
      <c r="T28" s="668"/>
      <c r="U28" s="668"/>
      <c r="V28" s="668"/>
      <c r="W28" s="668"/>
      <c r="X28" s="668"/>
      <c r="Y28" s="669"/>
      <c r="Z28" s="694">
        <v>0</v>
      </c>
      <c r="AA28" s="694"/>
      <c r="AB28" s="694"/>
      <c r="AC28" s="694"/>
      <c r="AD28" s="695">
        <v>801068</v>
      </c>
      <c r="AE28" s="695"/>
      <c r="AF28" s="695"/>
      <c r="AG28" s="695"/>
      <c r="AH28" s="695"/>
      <c r="AI28" s="695"/>
      <c r="AJ28" s="695"/>
      <c r="AK28" s="695"/>
      <c r="AL28" s="670">
        <v>0.1</v>
      </c>
      <c r="AM28" s="671"/>
      <c r="AN28" s="671"/>
      <c r="AO28" s="696"/>
      <c r="AP28" s="664"/>
      <c r="AQ28" s="665"/>
      <c r="AR28" s="665"/>
      <c r="AS28" s="665"/>
      <c r="AT28" s="665"/>
      <c r="AU28" s="665"/>
      <c r="AV28" s="665"/>
      <c r="AW28" s="665"/>
      <c r="AX28" s="665"/>
      <c r="AY28" s="665"/>
      <c r="AZ28" s="665"/>
      <c r="BA28" s="665"/>
      <c r="BB28" s="665"/>
      <c r="BC28" s="665"/>
      <c r="BD28" s="665"/>
      <c r="BE28" s="665"/>
      <c r="BF28" s="666"/>
      <c r="BG28" s="667"/>
      <c r="BH28" s="668"/>
      <c r="BI28" s="668"/>
      <c r="BJ28" s="668"/>
      <c r="BK28" s="668"/>
      <c r="BL28" s="668"/>
      <c r="BM28" s="668"/>
      <c r="BN28" s="669"/>
      <c r="BO28" s="694"/>
      <c r="BP28" s="694"/>
      <c r="BQ28" s="694"/>
      <c r="BR28" s="694"/>
      <c r="BS28" s="673"/>
      <c r="BT28" s="668"/>
      <c r="BU28" s="668"/>
      <c r="BV28" s="668"/>
      <c r="BW28" s="668"/>
      <c r="BX28" s="668"/>
      <c r="BY28" s="668"/>
      <c r="BZ28" s="668"/>
      <c r="CA28" s="668"/>
      <c r="CB28" s="708"/>
      <c r="CD28" s="709" t="s">
        <v>303</v>
      </c>
      <c r="CE28" s="706"/>
      <c r="CF28" s="706"/>
      <c r="CG28" s="706"/>
      <c r="CH28" s="706"/>
      <c r="CI28" s="706"/>
      <c r="CJ28" s="706"/>
      <c r="CK28" s="706"/>
      <c r="CL28" s="706"/>
      <c r="CM28" s="706"/>
      <c r="CN28" s="706"/>
      <c r="CO28" s="706"/>
      <c r="CP28" s="706"/>
      <c r="CQ28" s="707"/>
      <c r="CR28" s="667">
        <v>204626078</v>
      </c>
      <c r="CS28" s="668"/>
      <c r="CT28" s="668"/>
      <c r="CU28" s="668"/>
      <c r="CV28" s="668"/>
      <c r="CW28" s="668"/>
      <c r="CX28" s="668"/>
      <c r="CY28" s="669"/>
      <c r="CZ28" s="670">
        <v>10.4</v>
      </c>
      <c r="DA28" s="680"/>
      <c r="DB28" s="680"/>
      <c r="DC28" s="681"/>
      <c r="DD28" s="673">
        <v>179128924</v>
      </c>
      <c r="DE28" s="668"/>
      <c r="DF28" s="668"/>
      <c r="DG28" s="668"/>
      <c r="DH28" s="668"/>
      <c r="DI28" s="668"/>
      <c r="DJ28" s="668"/>
      <c r="DK28" s="669"/>
      <c r="DL28" s="673">
        <v>153748910</v>
      </c>
      <c r="DM28" s="668"/>
      <c r="DN28" s="668"/>
      <c r="DO28" s="668"/>
      <c r="DP28" s="668"/>
      <c r="DQ28" s="668"/>
      <c r="DR28" s="668"/>
      <c r="DS28" s="668"/>
      <c r="DT28" s="668"/>
      <c r="DU28" s="668"/>
      <c r="DV28" s="669"/>
      <c r="DW28" s="670">
        <v>15.8</v>
      </c>
      <c r="DX28" s="680"/>
      <c r="DY28" s="680"/>
      <c r="DZ28" s="680"/>
      <c r="EA28" s="680"/>
      <c r="EB28" s="680"/>
      <c r="EC28" s="701"/>
    </row>
    <row r="29" spans="2:133" ht="11.25" customHeight="1" x14ac:dyDescent="0.15">
      <c r="B29" s="664" t="s">
        <v>304</v>
      </c>
      <c r="C29" s="665"/>
      <c r="D29" s="665"/>
      <c r="E29" s="665"/>
      <c r="F29" s="665"/>
      <c r="G29" s="665"/>
      <c r="H29" s="665"/>
      <c r="I29" s="665"/>
      <c r="J29" s="665"/>
      <c r="K29" s="665"/>
      <c r="L29" s="665"/>
      <c r="M29" s="665"/>
      <c r="N29" s="665"/>
      <c r="O29" s="665"/>
      <c r="P29" s="665"/>
      <c r="Q29" s="666"/>
      <c r="R29" s="667">
        <v>4543648</v>
      </c>
      <c r="S29" s="668"/>
      <c r="T29" s="668"/>
      <c r="U29" s="668"/>
      <c r="V29" s="668"/>
      <c r="W29" s="668"/>
      <c r="X29" s="668"/>
      <c r="Y29" s="669"/>
      <c r="Z29" s="694">
        <v>0.2</v>
      </c>
      <c r="AA29" s="694"/>
      <c r="AB29" s="694"/>
      <c r="AC29" s="694"/>
      <c r="AD29" s="695" t="s">
        <v>129</v>
      </c>
      <c r="AE29" s="695"/>
      <c r="AF29" s="695"/>
      <c r="AG29" s="695"/>
      <c r="AH29" s="695"/>
      <c r="AI29" s="695"/>
      <c r="AJ29" s="695"/>
      <c r="AK29" s="695"/>
      <c r="AL29" s="670" t="s">
        <v>129</v>
      </c>
      <c r="AM29" s="671"/>
      <c r="AN29" s="671"/>
      <c r="AO29" s="696"/>
      <c r="AP29" s="644"/>
      <c r="AQ29" s="645"/>
      <c r="AR29" s="645"/>
      <c r="AS29" s="645"/>
      <c r="AT29" s="645"/>
      <c r="AU29" s="645"/>
      <c r="AV29" s="645"/>
      <c r="AW29" s="645"/>
      <c r="AX29" s="645"/>
      <c r="AY29" s="645"/>
      <c r="AZ29" s="645"/>
      <c r="BA29" s="645"/>
      <c r="BB29" s="645"/>
      <c r="BC29" s="645"/>
      <c r="BD29" s="645"/>
      <c r="BE29" s="645"/>
      <c r="BF29" s="646"/>
      <c r="BG29" s="667"/>
      <c r="BH29" s="668"/>
      <c r="BI29" s="668"/>
      <c r="BJ29" s="668"/>
      <c r="BK29" s="668"/>
      <c r="BL29" s="668"/>
      <c r="BM29" s="668"/>
      <c r="BN29" s="669"/>
      <c r="BO29" s="694"/>
      <c r="BP29" s="694"/>
      <c r="BQ29" s="694"/>
      <c r="BR29" s="694"/>
      <c r="BS29" s="695"/>
      <c r="BT29" s="695"/>
      <c r="BU29" s="695"/>
      <c r="BV29" s="695"/>
      <c r="BW29" s="695"/>
      <c r="BX29" s="695"/>
      <c r="BY29" s="695"/>
      <c r="BZ29" s="695"/>
      <c r="CA29" s="695"/>
      <c r="CB29" s="762"/>
      <c r="CD29" s="753" t="s">
        <v>305</v>
      </c>
      <c r="CE29" s="754"/>
      <c r="CF29" s="709" t="s">
        <v>306</v>
      </c>
      <c r="CG29" s="706"/>
      <c r="CH29" s="706"/>
      <c r="CI29" s="706"/>
      <c r="CJ29" s="706"/>
      <c r="CK29" s="706"/>
      <c r="CL29" s="706"/>
      <c r="CM29" s="706"/>
      <c r="CN29" s="706"/>
      <c r="CO29" s="706"/>
      <c r="CP29" s="706"/>
      <c r="CQ29" s="707"/>
      <c r="CR29" s="667">
        <v>204625629</v>
      </c>
      <c r="CS29" s="678"/>
      <c r="CT29" s="678"/>
      <c r="CU29" s="678"/>
      <c r="CV29" s="678"/>
      <c r="CW29" s="678"/>
      <c r="CX29" s="678"/>
      <c r="CY29" s="679"/>
      <c r="CZ29" s="670">
        <v>10.4</v>
      </c>
      <c r="DA29" s="680"/>
      <c r="DB29" s="680"/>
      <c r="DC29" s="681"/>
      <c r="DD29" s="673">
        <v>179128475</v>
      </c>
      <c r="DE29" s="678"/>
      <c r="DF29" s="678"/>
      <c r="DG29" s="678"/>
      <c r="DH29" s="678"/>
      <c r="DI29" s="678"/>
      <c r="DJ29" s="678"/>
      <c r="DK29" s="679"/>
      <c r="DL29" s="673">
        <v>153748461</v>
      </c>
      <c r="DM29" s="678"/>
      <c r="DN29" s="678"/>
      <c r="DO29" s="678"/>
      <c r="DP29" s="678"/>
      <c r="DQ29" s="678"/>
      <c r="DR29" s="678"/>
      <c r="DS29" s="678"/>
      <c r="DT29" s="678"/>
      <c r="DU29" s="678"/>
      <c r="DV29" s="679"/>
      <c r="DW29" s="670">
        <v>15.8</v>
      </c>
      <c r="DX29" s="680"/>
      <c r="DY29" s="680"/>
      <c r="DZ29" s="680"/>
      <c r="EA29" s="680"/>
      <c r="EB29" s="680"/>
      <c r="EC29" s="701"/>
    </row>
    <row r="30" spans="2:133" ht="11.25" customHeight="1" x14ac:dyDescent="0.15">
      <c r="B30" s="664" t="s">
        <v>307</v>
      </c>
      <c r="C30" s="665"/>
      <c r="D30" s="665"/>
      <c r="E30" s="665"/>
      <c r="F30" s="665"/>
      <c r="G30" s="665"/>
      <c r="H30" s="665"/>
      <c r="I30" s="665"/>
      <c r="J30" s="665"/>
      <c r="K30" s="665"/>
      <c r="L30" s="665"/>
      <c r="M30" s="665"/>
      <c r="N30" s="665"/>
      <c r="O30" s="665"/>
      <c r="P30" s="665"/>
      <c r="Q30" s="666"/>
      <c r="R30" s="667">
        <v>60521807</v>
      </c>
      <c r="S30" s="668"/>
      <c r="T30" s="668"/>
      <c r="U30" s="668"/>
      <c r="V30" s="668"/>
      <c r="W30" s="668"/>
      <c r="X30" s="668"/>
      <c r="Y30" s="669"/>
      <c r="Z30" s="694">
        <v>3</v>
      </c>
      <c r="AA30" s="694"/>
      <c r="AB30" s="694"/>
      <c r="AC30" s="694"/>
      <c r="AD30" s="695">
        <v>13284309</v>
      </c>
      <c r="AE30" s="695"/>
      <c r="AF30" s="695"/>
      <c r="AG30" s="695"/>
      <c r="AH30" s="695"/>
      <c r="AI30" s="695"/>
      <c r="AJ30" s="695"/>
      <c r="AK30" s="695"/>
      <c r="AL30" s="670">
        <v>1.5</v>
      </c>
      <c r="AM30" s="671"/>
      <c r="AN30" s="671"/>
      <c r="AO30" s="696"/>
      <c r="AP30" s="726" t="s">
        <v>223</v>
      </c>
      <c r="AQ30" s="727"/>
      <c r="AR30" s="727"/>
      <c r="AS30" s="727"/>
      <c r="AT30" s="727"/>
      <c r="AU30" s="727"/>
      <c r="AV30" s="727"/>
      <c r="AW30" s="727"/>
      <c r="AX30" s="727"/>
      <c r="AY30" s="727"/>
      <c r="AZ30" s="727"/>
      <c r="BA30" s="727"/>
      <c r="BB30" s="727"/>
      <c r="BC30" s="727"/>
      <c r="BD30" s="727"/>
      <c r="BE30" s="727"/>
      <c r="BF30" s="728"/>
      <c r="BG30" s="726" t="s">
        <v>308</v>
      </c>
      <c r="BH30" s="742"/>
      <c r="BI30" s="742"/>
      <c r="BJ30" s="742"/>
      <c r="BK30" s="742"/>
      <c r="BL30" s="742"/>
      <c r="BM30" s="742"/>
      <c r="BN30" s="742"/>
      <c r="BO30" s="742"/>
      <c r="BP30" s="742"/>
      <c r="BQ30" s="743"/>
      <c r="BR30" s="726" t="s">
        <v>309</v>
      </c>
      <c r="BS30" s="742"/>
      <c r="BT30" s="742"/>
      <c r="BU30" s="742"/>
      <c r="BV30" s="742"/>
      <c r="BW30" s="742"/>
      <c r="BX30" s="742"/>
      <c r="BY30" s="742"/>
      <c r="BZ30" s="742"/>
      <c r="CA30" s="742"/>
      <c r="CB30" s="743"/>
      <c r="CD30" s="755"/>
      <c r="CE30" s="756"/>
      <c r="CF30" s="709" t="s">
        <v>310</v>
      </c>
      <c r="CG30" s="706"/>
      <c r="CH30" s="706"/>
      <c r="CI30" s="706"/>
      <c r="CJ30" s="706"/>
      <c r="CK30" s="706"/>
      <c r="CL30" s="706"/>
      <c r="CM30" s="706"/>
      <c r="CN30" s="706"/>
      <c r="CO30" s="706"/>
      <c r="CP30" s="706"/>
      <c r="CQ30" s="707"/>
      <c r="CR30" s="667">
        <v>188081578</v>
      </c>
      <c r="CS30" s="668"/>
      <c r="CT30" s="668"/>
      <c r="CU30" s="668"/>
      <c r="CV30" s="668"/>
      <c r="CW30" s="668"/>
      <c r="CX30" s="668"/>
      <c r="CY30" s="669"/>
      <c r="CZ30" s="670">
        <v>9.6</v>
      </c>
      <c r="DA30" s="680"/>
      <c r="DB30" s="680"/>
      <c r="DC30" s="681"/>
      <c r="DD30" s="673">
        <v>162611323</v>
      </c>
      <c r="DE30" s="668"/>
      <c r="DF30" s="668"/>
      <c r="DG30" s="668"/>
      <c r="DH30" s="668"/>
      <c r="DI30" s="668"/>
      <c r="DJ30" s="668"/>
      <c r="DK30" s="669"/>
      <c r="DL30" s="673">
        <v>137231309</v>
      </c>
      <c r="DM30" s="668"/>
      <c r="DN30" s="668"/>
      <c r="DO30" s="668"/>
      <c r="DP30" s="668"/>
      <c r="DQ30" s="668"/>
      <c r="DR30" s="668"/>
      <c r="DS30" s="668"/>
      <c r="DT30" s="668"/>
      <c r="DU30" s="668"/>
      <c r="DV30" s="669"/>
      <c r="DW30" s="670">
        <v>14.1</v>
      </c>
      <c r="DX30" s="680"/>
      <c r="DY30" s="680"/>
      <c r="DZ30" s="680"/>
      <c r="EA30" s="680"/>
      <c r="EB30" s="680"/>
      <c r="EC30" s="701"/>
    </row>
    <row r="31" spans="2:133" ht="11.25" customHeight="1" x14ac:dyDescent="0.15">
      <c r="B31" s="664" t="s">
        <v>311</v>
      </c>
      <c r="C31" s="665"/>
      <c r="D31" s="665"/>
      <c r="E31" s="665"/>
      <c r="F31" s="665"/>
      <c r="G31" s="665"/>
      <c r="H31" s="665"/>
      <c r="I31" s="665"/>
      <c r="J31" s="665"/>
      <c r="K31" s="665"/>
      <c r="L31" s="665"/>
      <c r="M31" s="665"/>
      <c r="N31" s="665"/>
      <c r="O31" s="665"/>
      <c r="P31" s="665"/>
      <c r="Q31" s="666"/>
      <c r="R31" s="667">
        <v>7464949</v>
      </c>
      <c r="S31" s="668"/>
      <c r="T31" s="668"/>
      <c r="U31" s="668"/>
      <c r="V31" s="668"/>
      <c r="W31" s="668"/>
      <c r="X31" s="668"/>
      <c r="Y31" s="669"/>
      <c r="Z31" s="694">
        <v>0.4</v>
      </c>
      <c r="AA31" s="694"/>
      <c r="AB31" s="694"/>
      <c r="AC31" s="694"/>
      <c r="AD31" s="695" t="s">
        <v>138</v>
      </c>
      <c r="AE31" s="695"/>
      <c r="AF31" s="695"/>
      <c r="AG31" s="695"/>
      <c r="AH31" s="695"/>
      <c r="AI31" s="695"/>
      <c r="AJ31" s="695"/>
      <c r="AK31" s="695"/>
      <c r="AL31" s="670" t="s">
        <v>235</v>
      </c>
      <c r="AM31" s="671"/>
      <c r="AN31" s="671"/>
      <c r="AO31" s="696"/>
      <c r="AP31" s="744" t="s">
        <v>312</v>
      </c>
      <c r="AQ31" s="745"/>
      <c r="AR31" s="745"/>
      <c r="AS31" s="745"/>
      <c r="AT31" s="750" t="s">
        <v>313</v>
      </c>
      <c r="AU31" s="203"/>
      <c r="AV31" s="203"/>
      <c r="AW31" s="203"/>
      <c r="AX31" s="734" t="s">
        <v>187</v>
      </c>
      <c r="AY31" s="735"/>
      <c r="AZ31" s="735"/>
      <c r="BA31" s="735"/>
      <c r="BB31" s="735"/>
      <c r="BC31" s="735"/>
      <c r="BD31" s="735"/>
      <c r="BE31" s="735"/>
      <c r="BF31" s="736"/>
      <c r="BG31" s="737">
        <v>99.5</v>
      </c>
      <c r="BH31" s="738"/>
      <c r="BI31" s="738"/>
      <c r="BJ31" s="738"/>
      <c r="BK31" s="738"/>
      <c r="BL31" s="738"/>
      <c r="BM31" s="739">
        <v>98.6</v>
      </c>
      <c r="BN31" s="738"/>
      <c r="BO31" s="738"/>
      <c r="BP31" s="738"/>
      <c r="BQ31" s="740"/>
      <c r="BR31" s="737">
        <v>98.1</v>
      </c>
      <c r="BS31" s="738"/>
      <c r="BT31" s="738"/>
      <c r="BU31" s="738"/>
      <c r="BV31" s="738"/>
      <c r="BW31" s="738"/>
      <c r="BX31" s="739">
        <v>97.3</v>
      </c>
      <c r="BY31" s="738"/>
      <c r="BZ31" s="738"/>
      <c r="CA31" s="738"/>
      <c r="CB31" s="740"/>
      <c r="CD31" s="755"/>
      <c r="CE31" s="756"/>
      <c r="CF31" s="709" t="s">
        <v>314</v>
      </c>
      <c r="CG31" s="706"/>
      <c r="CH31" s="706"/>
      <c r="CI31" s="706"/>
      <c r="CJ31" s="706"/>
      <c r="CK31" s="706"/>
      <c r="CL31" s="706"/>
      <c r="CM31" s="706"/>
      <c r="CN31" s="706"/>
      <c r="CO31" s="706"/>
      <c r="CP31" s="706"/>
      <c r="CQ31" s="707"/>
      <c r="CR31" s="667">
        <v>16544051</v>
      </c>
      <c r="CS31" s="678"/>
      <c r="CT31" s="678"/>
      <c r="CU31" s="678"/>
      <c r="CV31" s="678"/>
      <c r="CW31" s="678"/>
      <c r="CX31" s="678"/>
      <c r="CY31" s="679"/>
      <c r="CZ31" s="670">
        <v>0.8</v>
      </c>
      <c r="DA31" s="680"/>
      <c r="DB31" s="680"/>
      <c r="DC31" s="681"/>
      <c r="DD31" s="673">
        <v>16517152</v>
      </c>
      <c r="DE31" s="678"/>
      <c r="DF31" s="678"/>
      <c r="DG31" s="678"/>
      <c r="DH31" s="678"/>
      <c r="DI31" s="678"/>
      <c r="DJ31" s="678"/>
      <c r="DK31" s="679"/>
      <c r="DL31" s="673">
        <v>16517152</v>
      </c>
      <c r="DM31" s="678"/>
      <c r="DN31" s="678"/>
      <c r="DO31" s="678"/>
      <c r="DP31" s="678"/>
      <c r="DQ31" s="678"/>
      <c r="DR31" s="678"/>
      <c r="DS31" s="678"/>
      <c r="DT31" s="678"/>
      <c r="DU31" s="678"/>
      <c r="DV31" s="679"/>
      <c r="DW31" s="670">
        <v>1.7</v>
      </c>
      <c r="DX31" s="680"/>
      <c r="DY31" s="680"/>
      <c r="DZ31" s="680"/>
      <c r="EA31" s="680"/>
      <c r="EB31" s="680"/>
      <c r="EC31" s="701"/>
    </row>
    <row r="32" spans="2:133" ht="11.25" customHeight="1" x14ac:dyDescent="0.15">
      <c r="B32" s="664" t="s">
        <v>315</v>
      </c>
      <c r="C32" s="665"/>
      <c r="D32" s="665"/>
      <c r="E32" s="665"/>
      <c r="F32" s="665"/>
      <c r="G32" s="665"/>
      <c r="H32" s="665"/>
      <c r="I32" s="665"/>
      <c r="J32" s="665"/>
      <c r="K32" s="665"/>
      <c r="L32" s="665"/>
      <c r="M32" s="665"/>
      <c r="N32" s="665"/>
      <c r="O32" s="665"/>
      <c r="P32" s="665"/>
      <c r="Q32" s="666"/>
      <c r="R32" s="667">
        <v>597577347</v>
      </c>
      <c r="S32" s="668"/>
      <c r="T32" s="668"/>
      <c r="U32" s="668"/>
      <c r="V32" s="668"/>
      <c r="W32" s="668"/>
      <c r="X32" s="668"/>
      <c r="Y32" s="669"/>
      <c r="Z32" s="694">
        <v>29.8</v>
      </c>
      <c r="AA32" s="694"/>
      <c r="AB32" s="694"/>
      <c r="AC32" s="694"/>
      <c r="AD32" s="695" t="s">
        <v>129</v>
      </c>
      <c r="AE32" s="695"/>
      <c r="AF32" s="695"/>
      <c r="AG32" s="695"/>
      <c r="AH32" s="695"/>
      <c r="AI32" s="695"/>
      <c r="AJ32" s="695"/>
      <c r="AK32" s="695"/>
      <c r="AL32" s="670" t="s">
        <v>129</v>
      </c>
      <c r="AM32" s="671"/>
      <c r="AN32" s="671"/>
      <c r="AO32" s="696"/>
      <c r="AP32" s="746"/>
      <c r="AQ32" s="747"/>
      <c r="AR32" s="747"/>
      <c r="AS32" s="747"/>
      <c r="AT32" s="751"/>
      <c r="AU32" s="202" t="s">
        <v>316</v>
      </c>
      <c r="AV32" s="202"/>
      <c r="AW32" s="202"/>
      <c r="AX32" s="664" t="s">
        <v>317</v>
      </c>
      <c r="AY32" s="665"/>
      <c r="AZ32" s="665"/>
      <c r="BA32" s="665"/>
      <c r="BB32" s="665"/>
      <c r="BC32" s="665"/>
      <c r="BD32" s="665"/>
      <c r="BE32" s="665"/>
      <c r="BF32" s="666"/>
      <c r="BG32" s="741">
        <v>99.1</v>
      </c>
      <c r="BH32" s="678"/>
      <c r="BI32" s="678"/>
      <c r="BJ32" s="678"/>
      <c r="BK32" s="678"/>
      <c r="BL32" s="678"/>
      <c r="BM32" s="671">
        <v>97.5</v>
      </c>
      <c r="BN32" s="733"/>
      <c r="BO32" s="733"/>
      <c r="BP32" s="733"/>
      <c r="BQ32" s="705"/>
      <c r="BR32" s="741">
        <v>98.3</v>
      </c>
      <c r="BS32" s="678"/>
      <c r="BT32" s="678"/>
      <c r="BU32" s="678"/>
      <c r="BV32" s="678"/>
      <c r="BW32" s="678"/>
      <c r="BX32" s="671">
        <v>96.8</v>
      </c>
      <c r="BY32" s="733"/>
      <c r="BZ32" s="733"/>
      <c r="CA32" s="733"/>
      <c r="CB32" s="705"/>
      <c r="CD32" s="757"/>
      <c r="CE32" s="758"/>
      <c r="CF32" s="709" t="s">
        <v>318</v>
      </c>
      <c r="CG32" s="706"/>
      <c r="CH32" s="706"/>
      <c r="CI32" s="706"/>
      <c r="CJ32" s="706"/>
      <c r="CK32" s="706"/>
      <c r="CL32" s="706"/>
      <c r="CM32" s="706"/>
      <c r="CN32" s="706"/>
      <c r="CO32" s="706"/>
      <c r="CP32" s="706"/>
      <c r="CQ32" s="707"/>
      <c r="CR32" s="667">
        <v>449</v>
      </c>
      <c r="CS32" s="668"/>
      <c r="CT32" s="668"/>
      <c r="CU32" s="668"/>
      <c r="CV32" s="668"/>
      <c r="CW32" s="668"/>
      <c r="CX32" s="668"/>
      <c r="CY32" s="669"/>
      <c r="CZ32" s="670">
        <v>0</v>
      </c>
      <c r="DA32" s="680"/>
      <c r="DB32" s="680"/>
      <c r="DC32" s="681"/>
      <c r="DD32" s="673">
        <v>449</v>
      </c>
      <c r="DE32" s="668"/>
      <c r="DF32" s="668"/>
      <c r="DG32" s="668"/>
      <c r="DH32" s="668"/>
      <c r="DI32" s="668"/>
      <c r="DJ32" s="668"/>
      <c r="DK32" s="669"/>
      <c r="DL32" s="673">
        <v>449</v>
      </c>
      <c r="DM32" s="668"/>
      <c r="DN32" s="668"/>
      <c r="DO32" s="668"/>
      <c r="DP32" s="668"/>
      <c r="DQ32" s="668"/>
      <c r="DR32" s="668"/>
      <c r="DS32" s="668"/>
      <c r="DT32" s="668"/>
      <c r="DU32" s="668"/>
      <c r="DV32" s="669"/>
      <c r="DW32" s="670">
        <v>0</v>
      </c>
      <c r="DX32" s="680"/>
      <c r="DY32" s="680"/>
      <c r="DZ32" s="680"/>
      <c r="EA32" s="680"/>
      <c r="EB32" s="680"/>
      <c r="EC32" s="701"/>
    </row>
    <row r="33" spans="2:133" ht="11.25" customHeight="1" x14ac:dyDescent="0.15">
      <c r="B33" s="730" t="s">
        <v>319</v>
      </c>
      <c r="C33" s="731"/>
      <c r="D33" s="731"/>
      <c r="E33" s="731"/>
      <c r="F33" s="731"/>
      <c r="G33" s="731"/>
      <c r="H33" s="731"/>
      <c r="I33" s="731"/>
      <c r="J33" s="731"/>
      <c r="K33" s="731"/>
      <c r="L33" s="731"/>
      <c r="M33" s="731"/>
      <c r="N33" s="731"/>
      <c r="O33" s="731"/>
      <c r="P33" s="731"/>
      <c r="Q33" s="732"/>
      <c r="R33" s="667" t="s">
        <v>235</v>
      </c>
      <c r="S33" s="668"/>
      <c r="T33" s="668"/>
      <c r="U33" s="668"/>
      <c r="V33" s="668"/>
      <c r="W33" s="668"/>
      <c r="X33" s="668"/>
      <c r="Y33" s="669"/>
      <c r="Z33" s="694" t="s">
        <v>129</v>
      </c>
      <c r="AA33" s="694"/>
      <c r="AB33" s="694"/>
      <c r="AC33" s="694"/>
      <c r="AD33" s="695" t="s">
        <v>235</v>
      </c>
      <c r="AE33" s="695"/>
      <c r="AF33" s="695"/>
      <c r="AG33" s="695"/>
      <c r="AH33" s="695"/>
      <c r="AI33" s="695"/>
      <c r="AJ33" s="695"/>
      <c r="AK33" s="695"/>
      <c r="AL33" s="670" t="s">
        <v>129</v>
      </c>
      <c r="AM33" s="671"/>
      <c r="AN33" s="671"/>
      <c r="AO33" s="696"/>
      <c r="AP33" s="748"/>
      <c r="AQ33" s="749"/>
      <c r="AR33" s="749"/>
      <c r="AS33" s="749"/>
      <c r="AT33" s="752"/>
      <c r="AU33" s="204"/>
      <c r="AV33" s="204"/>
      <c r="AW33" s="204"/>
      <c r="AX33" s="644" t="s">
        <v>320</v>
      </c>
      <c r="AY33" s="645"/>
      <c r="AZ33" s="645"/>
      <c r="BA33" s="645"/>
      <c r="BB33" s="645"/>
      <c r="BC33" s="645"/>
      <c r="BD33" s="645"/>
      <c r="BE33" s="645"/>
      <c r="BF33" s="646"/>
      <c r="BG33" s="729">
        <v>99.8</v>
      </c>
      <c r="BH33" s="648"/>
      <c r="BI33" s="648"/>
      <c r="BJ33" s="648"/>
      <c r="BK33" s="648"/>
      <c r="BL33" s="648"/>
      <c r="BM33" s="686">
        <v>99.5</v>
      </c>
      <c r="BN33" s="648"/>
      <c r="BO33" s="648"/>
      <c r="BP33" s="648"/>
      <c r="BQ33" s="697"/>
      <c r="BR33" s="729">
        <v>97.8</v>
      </c>
      <c r="BS33" s="648"/>
      <c r="BT33" s="648"/>
      <c r="BU33" s="648"/>
      <c r="BV33" s="648"/>
      <c r="BW33" s="648"/>
      <c r="BX33" s="686">
        <v>97.5</v>
      </c>
      <c r="BY33" s="648"/>
      <c r="BZ33" s="648"/>
      <c r="CA33" s="648"/>
      <c r="CB33" s="697"/>
      <c r="CD33" s="709" t="s">
        <v>321</v>
      </c>
      <c r="CE33" s="706"/>
      <c r="CF33" s="706"/>
      <c r="CG33" s="706"/>
      <c r="CH33" s="706"/>
      <c r="CI33" s="706"/>
      <c r="CJ33" s="706"/>
      <c r="CK33" s="706"/>
      <c r="CL33" s="706"/>
      <c r="CM33" s="706"/>
      <c r="CN33" s="706"/>
      <c r="CO33" s="706"/>
      <c r="CP33" s="706"/>
      <c r="CQ33" s="707"/>
      <c r="CR33" s="667">
        <v>561631743</v>
      </c>
      <c r="CS33" s="678"/>
      <c r="CT33" s="678"/>
      <c r="CU33" s="678"/>
      <c r="CV33" s="678"/>
      <c r="CW33" s="678"/>
      <c r="CX33" s="678"/>
      <c r="CY33" s="679"/>
      <c r="CZ33" s="670">
        <v>28.6</v>
      </c>
      <c r="DA33" s="680"/>
      <c r="DB33" s="680"/>
      <c r="DC33" s="681"/>
      <c r="DD33" s="673">
        <v>412338973</v>
      </c>
      <c r="DE33" s="678"/>
      <c r="DF33" s="678"/>
      <c r="DG33" s="678"/>
      <c r="DH33" s="678"/>
      <c r="DI33" s="678"/>
      <c r="DJ33" s="678"/>
      <c r="DK33" s="679"/>
      <c r="DL33" s="673">
        <v>257379039</v>
      </c>
      <c r="DM33" s="678"/>
      <c r="DN33" s="678"/>
      <c r="DO33" s="678"/>
      <c r="DP33" s="678"/>
      <c r="DQ33" s="678"/>
      <c r="DR33" s="678"/>
      <c r="DS33" s="678"/>
      <c r="DT33" s="678"/>
      <c r="DU33" s="678"/>
      <c r="DV33" s="679"/>
      <c r="DW33" s="670">
        <v>26.4</v>
      </c>
      <c r="DX33" s="680"/>
      <c r="DY33" s="680"/>
      <c r="DZ33" s="680"/>
      <c r="EA33" s="680"/>
      <c r="EB33" s="680"/>
      <c r="EC33" s="701"/>
    </row>
    <row r="34" spans="2:133" ht="11.25" customHeight="1" x14ac:dyDescent="0.15">
      <c r="B34" s="664" t="s">
        <v>322</v>
      </c>
      <c r="C34" s="665"/>
      <c r="D34" s="665"/>
      <c r="E34" s="665"/>
      <c r="F34" s="665"/>
      <c r="G34" s="665"/>
      <c r="H34" s="665"/>
      <c r="I34" s="665"/>
      <c r="J34" s="665"/>
      <c r="K34" s="665"/>
      <c r="L34" s="665"/>
      <c r="M34" s="665"/>
      <c r="N34" s="665"/>
      <c r="O34" s="665"/>
      <c r="P34" s="665"/>
      <c r="Q34" s="666"/>
      <c r="R34" s="667">
        <v>101349008</v>
      </c>
      <c r="S34" s="668"/>
      <c r="T34" s="668"/>
      <c r="U34" s="668"/>
      <c r="V34" s="668"/>
      <c r="W34" s="668"/>
      <c r="X34" s="668"/>
      <c r="Y34" s="669"/>
      <c r="Z34" s="694">
        <v>5.0999999999999996</v>
      </c>
      <c r="AA34" s="694"/>
      <c r="AB34" s="694"/>
      <c r="AC34" s="694"/>
      <c r="AD34" s="695" t="s">
        <v>129</v>
      </c>
      <c r="AE34" s="695"/>
      <c r="AF34" s="695"/>
      <c r="AG34" s="695"/>
      <c r="AH34" s="695"/>
      <c r="AI34" s="695"/>
      <c r="AJ34" s="695"/>
      <c r="AK34" s="695"/>
      <c r="AL34" s="670" t="s">
        <v>129</v>
      </c>
      <c r="AM34" s="671"/>
      <c r="AN34" s="671"/>
      <c r="AO34" s="696"/>
      <c r="AP34" s="205"/>
      <c r="AQ34" s="206"/>
      <c r="AR34" s="202"/>
      <c r="AS34" s="203"/>
      <c r="AT34" s="203"/>
      <c r="AU34" s="203"/>
      <c r="AV34" s="203"/>
      <c r="AW34" s="203"/>
      <c r="AX34" s="203"/>
      <c r="AY34" s="203"/>
      <c r="AZ34" s="203"/>
      <c r="BA34" s="203"/>
      <c r="BB34" s="203"/>
      <c r="BC34" s="203"/>
      <c r="BD34" s="203"/>
      <c r="BE34" s="203"/>
      <c r="BF34" s="203"/>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D34" s="709" t="s">
        <v>323</v>
      </c>
      <c r="CE34" s="706"/>
      <c r="CF34" s="706"/>
      <c r="CG34" s="706"/>
      <c r="CH34" s="706"/>
      <c r="CI34" s="706"/>
      <c r="CJ34" s="706"/>
      <c r="CK34" s="706"/>
      <c r="CL34" s="706"/>
      <c r="CM34" s="706"/>
      <c r="CN34" s="706"/>
      <c r="CO34" s="706"/>
      <c r="CP34" s="706"/>
      <c r="CQ34" s="707"/>
      <c r="CR34" s="667">
        <v>161107397</v>
      </c>
      <c r="CS34" s="668"/>
      <c r="CT34" s="668"/>
      <c r="CU34" s="668"/>
      <c r="CV34" s="668"/>
      <c r="CW34" s="668"/>
      <c r="CX34" s="668"/>
      <c r="CY34" s="669"/>
      <c r="CZ34" s="670">
        <v>8.1999999999999993</v>
      </c>
      <c r="DA34" s="680"/>
      <c r="DB34" s="680"/>
      <c r="DC34" s="681"/>
      <c r="DD34" s="673">
        <v>98261258</v>
      </c>
      <c r="DE34" s="668"/>
      <c r="DF34" s="668"/>
      <c r="DG34" s="668"/>
      <c r="DH34" s="668"/>
      <c r="DI34" s="668"/>
      <c r="DJ34" s="668"/>
      <c r="DK34" s="669"/>
      <c r="DL34" s="673">
        <v>87692321</v>
      </c>
      <c r="DM34" s="668"/>
      <c r="DN34" s="668"/>
      <c r="DO34" s="668"/>
      <c r="DP34" s="668"/>
      <c r="DQ34" s="668"/>
      <c r="DR34" s="668"/>
      <c r="DS34" s="668"/>
      <c r="DT34" s="668"/>
      <c r="DU34" s="668"/>
      <c r="DV34" s="669"/>
      <c r="DW34" s="670">
        <v>9</v>
      </c>
      <c r="DX34" s="680"/>
      <c r="DY34" s="680"/>
      <c r="DZ34" s="680"/>
      <c r="EA34" s="680"/>
      <c r="EB34" s="680"/>
      <c r="EC34" s="701"/>
    </row>
    <row r="35" spans="2:133" ht="11.25" customHeight="1" x14ac:dyDescent="0.15">
      <c r="B35" s="664" t="s">
        <v>324</v>
      </c>
      <c r="C35" s="665"/>
      <c r="D35" s="665"/>
      <c r="E35" s="665"/>
      <c r="F35" s="665"/>
      <c r="G35" s="665"/>
      <c r="H35" s="665"/>
      <c r="I35" s="665"/>
      <c r="J35" s="665"/>
      <c r="K35" s="665"/>
      <c r="L35" s="665"/>
      <c r="M35" s="665"/>
      <c r="N35" s="665"/>
      <c r="O35" s="665"/>
      <c r="P35" s="665"/>
      <c r="Q35" s="666"/>
      <c r="R35" s="667">
        <v>23548530</v>
      </c>
      <c r="S35" s="668"/>
      <c r="T35" s="668"/>
      <c r="U35" s="668"/>
      <c r="V35" s="668"/>
      <c r="W35" s="668"/>
      <c r="X35" s="668"/>
      <c r="Y35" s="669"/>
      <c r="Z35" s="694">
        <v>1.2</v>
      </c>
      <c r="AA35" s="694"/>
      <c r="AB35" s="694"/>
      <c r="AC35" s="694"/>
      <c r="AD35" s="695">
        <v>4120360</v>
      </c>
      <c r="AE35" s="695"/>
      <c r="AF35" s="695"/>
      <c r="AG35" s="695"/>
      <c r="AH35" s="695"/>
      <c r="AI35" s="695"/>
      <c r="AJ35" s="695"/>
      <c r="AK35" s="695"/>
      <c r="AL35" s="670">
        <v>0.5</v>
      </c>
      <c r="AM35" s="671"/>
      <c r="AN35" s="671"/>
      <c r="AO35" s="696"/>
      <c r="AP35" s="207"/>
      <c r="AQ35" s="726" t="s">
        <v>325</v>
      </c>
      <c r="AR35" s="727"/>
      <c r="AS35" s="727"/>
      <c r="AT35" s="727"/>
      <c r="AU35" s="727"/>
      <c r="AV35" s="727"/>
      <c r="AW35" s="727"/>
      <c r="AX35" s="727"/>
      <c r="AY35" s="727"/>
      <c r="AZ35" s="727"/>
      <c r="BA35" s="727"/>
      <c r="BB35" s="727"/>
      <c r="BC35" s="727"/>
      <c r="BD35" s="727"/>
      <c r="BE35" s="727"/>
      <c r="BF35" s="728"/>
      <c r="BG35" s="726" t="s">
        <v>326</v>
      </c>
      <c r="BH35" s="727"/>
      <c r="BI35" s="727"/>
      <c r="BJ35" s="727"/>
      <c r="BK35" s="727"/>
      <c r="BL35" s="727"/>
      <c r="BM35" s="727"/>
      <c r="BN35" s="727"/>
      <c r="BO35" s="727"/>
      <c r="BP35" s="727"/>
      <c r="BQ35" s="727"/>
      <c r="BR35" s="727"/>
      <c r="BS35" s="727"/>
      <c r="BT35" s="727"/>
      <c r="BU35" s="727"/>
      <c r="BV35" s="727"/>
      <c r="BW35" s="727"/>
      <c r="BX35" s="727"/>
      <c r="BY35" s="727"/>
      <c r="BZ35" s="727"/>
      <c r="CA35" s="727"/>
      <c r="CB35" s="728"/>
      <c r="CD35" s="709" t="s">
        <v>327</v>
      </c>
      <c r="CE35" s="706"/>
      <c r="CF35" s="706"/>
      <c r="CG35" s="706"/>
      <c r="CH35" s="706"/>
      <c r="CI35" s="706"/>
      <c r="CJ35" s="706"/>
      <c r="CK35" s="706"/>
      <c r="CL35" s="706"/>
      <c r="CM35" s="706"/>
      <c r="CN35" s="706"/>
      <c r="CO35" s="706"/>
      <c r="CP35" s="706"/>
      <c r="CQ35" s="707"/>
      <c r="CR35" s="667">
        <v>20032088</v>
      </c>
      <c r="CS35" s="678"/>
      <c r="CT35" s="678"/>
      <c r="CU35" s="678"/>
      <c r="CV35" s="678"/>
      <c r="CW35" s="678"/>
      <c r="CX35" s="678"/>
      <c r="CY35" s="679"/>
      <c r="CZ35" s="670">
        <v>1</v>
      </c>
      <c r="DA35" s="680"/>
      <c r="DB35" s="680"/>
      <c r="DC35" s="681"/>
      <c r="DD35" s="673">
        <v>13315763</v>
      </c>
      <c r="DE35" s="678"/>
      <c r="DF35" s="678"/>
      <c r="DG35" s="678"/>
      <c r="DH35" s="678"/>
      <c r="DI35" s="678"/>
      <c r="DJ35" s="678"/>
      <c r="DK35" s="679"/>
      <c r="DL35" s="673">
        <v>13315763</v>
      </c>
      <c r="DM35" s="678"/>
      <c r="DN35" s="678"/>
      <c r="DO35" s="678"/>
      <c r="DP35" s="678"/>
      <c r="DQ35" s="678"/>
      <c r="DR35" s="678"/>
      <c r="DS35" s="678"/>
      <c r="DT35" s="678"/>
      <c r="DU35" s="678"/>
      <c r="DV35" s="679"/>
      <c r="DW35" s="670">
        <v>1.4</v>
      </c>
      <c r="DX35" s="680"/>
      <c r="DY35" s="680"/>
      <c r="DZ35" s="680"/>
      <c r="EA35" s="680"/>
      <c r="EB35" s="680"/>
      <c r="EC35" s="701"/>
    </row>
    <row r="36" spans="2:133" ht="11.25" customHeight="1" x14ac:dyDescent="0.15">
      <c r="B36" s="664" t="s">
        <v>328</v>
      </c>
      <c r="C36" s="665"/>
      <c r="D36" s="665"/>
      <c r="E36" s="665"/>
      <c r="F36" s="665"/>
      <c r="G36" s="665"/>
      <c r="H36" s="665"/>
      <c r="I36" s="665"/>
      <c r="J36" s="665"/>
      <c r="K36" s="665"/>
      <c r="L36" s="665"/>
      <c r="M36" s="665"/>
      <c r="N36" s="665"/>
      <c r="O36" s="665"/>
      <c r="P36" s="665"/>
      <c r="Q36" s="666"/>
      <c r="R36" s="667">
        <v>781789</v>
      </c>
      <c r="S36" s="668"/>
      <c r="T36" s="668"/>
      <c r="U36" s="668"/>
      <c r="V36" s="668"/>
      <c r="W36" s="668"/>
      <c r="X36" s="668"/>
      <c r="Y36" s="669"/>
      <c r="Z36" s="694">
        <v>0</v>
      </c>
      <c r="AA36" s="694"/>
      <c r="AB36" s="694"/>
      <c r="AC36" s="694"/>
      <c r="AD36" s="695" t="s">
        <v>129</v>
      </c>
      <c r="AE36" s="695"/>
      <c r="AF36" s="695"/>
      <c r="AG36" s="695"/>
      <c r="AH36" s="695"/>
      <c r="AI36" s="695"/>
      <c r="AJ36" s="695"/>
      <c r="AK36" s="695"/>
      <c r="AL36" s="670" t="s">
        <v>235</v>
      </c>
      <c r="AM36" s="671"/>
      <c r="AN36" s="671"/>
      <c r="AO36" s="696"/>
      <c r="AP36" s="207"/>
      <c r="AQ36" s="717" t="s">
        <v>329</v>
      </c>
      <c r="AR36" s="718"/>
      <c r="AS36" s="718"/>
      <c r="AT36" s="718"/>
      <c r="AU36" s="718"/>
      <c r="AV36" s="718"/>
      <c r="AW36" s="718"/>
      <c r="AX36" s="718"/>
      <c r="AY36" s="719"/>
      <c r="AZ36" s="720">
        <v>162864334</v>
      </c>
      <c r="BA36" s="721"/>
      <c r="BB36" s="721"/>
      <c r="BC36" s="721"/>
      <c r="BD36" s="721"/>
      <c r="BE36" s="721"/>
      <c r="BF36" s="722"/>
      <c r="BG36" s="723" t="s">
        <v>330</v>
      </c>
      <c r="BH36" s="724"/>
      <c r="BI36" s="724"/>
      <c r="BJ36" s="724"/>
      <c r="BK36" s="724"/>
      <c r="BL36" s="724"/>
      <c r="BM36" s="724"/>
      <c r="BN36" s="724"/>
      <c r="BO36" s="724"/>
      <c r="BP36" s="724"/>
      <c r="BQ36" s="724"/>
      <c r="BR36" s="724"/>
      <c r="BS36" s="724"/>
      <c r="BT36" s="724"/>
      <c r="BU36" s="725"/>
      <c r="BV36" s="720">
        <v>2388090</v>
      </c>
      <c r="BW36" s="721"/>
      <c r="BX36" s="721"/>
      <c r="BY36" s="721"/>
      <c r="BZ36" s="721"/>
      <c r="CA36" s="721"/>
      <c r="CB36" s="722"/>
      <c r="CD36" s="709" t="s">
        <v>331</v>
      </c>
      <c r="CE36" s="706"/>
      <c r="CF36" s="706"/>
      <c r="CG36" s="706"/>
      <c r="CH36" s="706"/>
      <c r="CI36" s="706"/>
      <c r="CJ36" s="706"/>
      <c r="CK36" s="706"/>
      <c r="CL36" s="706"/>
      <c r="CM36" s="706"/>
      <c r="CN36" s="706"/>
      <c r="CO36" s="706"/>
      <c r="CP36" s="706"/>
      <c r="CQ36" s="707"/>
      <c r="CR36" s="667">
        <v>191659491</v>
      </c>
      <c r="CS36" s="668"/>
      <c r="CT36" s="668"/>
      <c r="CU36" s="668"/>
      <c r="CV36" s="668"/>
      <c r="CW36" s="668"/>
      <c r="CX36" s="668"/>
      <c r="CY36" s="669"/>
      <c r="CZ36" s="670">
        <v>9.8000000000000007</v>
      </c>
      <c r="DA36" s="680"/>
      <c r="DB36" s="680"/>
      <c r="DC36" s="681"/>
      <c r="DD36" s="673">
        <v>151333281</v>
      </c>
      <c r="DE36" s="668"/>
      <c r="DF36" s="668"/>
      <c r="DG36" s="668"/>
      <c r="DH36" s="668"/>
      <c r="DI36" s="668"/>
      <c r="DJ36" s="668"/>
      <c r="DK36" s="669"/>
      <c r="DL36" s="673">
        <v>72287588</v>
      </c>
      <c r="DM36" s="668"/>
      <c r="DN36" s="668"/>
      <c r="DO36" s="668"/>
      <c r="DP36" s="668"/>
      <c r="DQ36" s="668"/>
      <c r="DR36" s="668"/>
      <c r="DS36" s="668"/>
      <c r="DT36" s="668"/>
      <c r="DU36" s="668"/>
      <c r="DV36" s="669"/>
      <c r="DW36" s="670">
        <v>7.4</v>
      </c>
      <c r="DX36" s="680"/>
      <c r="DY36" s="680"/>
      <c r="DZ36" s="680"/>
      <c r="EA36" s="680"/>
      <c r="EB36" s="680"/>
      <c r="EC36" s="701"/>
    </row>
    <row r="37" spans="2:133" ht="11.25" customHeight="1" x14ac:dyDescent="0.15">
      <c r="B37" s="664" t="s">
        <v>332</v>
      </c>
      <c r="C37" s="665"/>
      <c r="D37" s="665"/>
      <c r="E37" s="665"/>
      <c r="F37" s="665"/>
      <c r="G37" s="665"/>
      <c r="H37" s="665"/>
      <c r="I37" s="665"/>
      <c r="J37" s="665"/>
      <c r="K37" s="665"/>
      <c r="L37" s="665"/>
      <c r="M37" s="665"/>
      <c r="N37" s="665"/>
      <c r="O37" s="665"/>
      <c r="P37" s="665"/>
      <c r="Q37" s="666"/>
      <c r="R37" s="667">
        <v>4702018</v>
      </c>
      <c r="S37" s="668"/>
      <c r="T37" s="668"/>
      <c r="U37" s="668"/>
      <c r="V37" s="668"/>
      <c r="W37" s="668"/>
      <c r="X37" s="668"/>
      <c r="Y37" s="669"/>
      <c r="Z37" s="694">
        <v>0.2</v>
      </c>
      <c r="AA37" s="694"/>
      <c r="AB37" s="694"/>
      <c r="AC37" s="694"/>
      <c r="AD37" s="695" t="s">
        <v>129</v>
      </c>
      <c r="AE37" s="695"/>
      <c r="AF37" s="695"/>
      <c r="AG37" s="695"/>
      <c r="AH37" s="695"/>
      <c r="AI37" s="695"/>
      <c r="AJ37" s="695"/>
      <c r="AK37" s="695"/>
      <c r="AL37" s="670" t="s">
        <v>129</v>
      </c>
      <c r="AM37" s="671"/>
      <c r="AN37" s="671"/>
      <c r="AO37" s="696"/>
      <c r="AQ37" s="702" t="s">
        <v>333</v>
      </c>
      <c r="AR37" s="703"/>
      <c r="AS37" s="703"/>
      <c r="AT37" s="703"/>
      <c r="AU37" s="703"/>
      <c r="AV37" s="703"/>
      <c r="AW37" s="703"/>
      <c r="AX37" s="703"/>
      <c r="AY37" s="704"/>
      <c r="AZ37" s="667">
        <v>24221973</v>
      </c>
      <c r="BA37" s="668"/>
      <c r="BB37" s="668"/>
      <c r="BC37" s="668"/>
      <c r="BD37" s="678"/>
      <c r="BE37" s="678"/>
      <c r="BF37" s="705"/>
      <c r="BG37" s="709" t="s">
        <v>334</v>
      </c>
      <c r="BH37" s="706"/>
      <c r="BI37" s="706"/>
      <c r="BJ37" s="706"/>
      <c r="BK37" s="706"/>
      <c r="BL37" s="706"/>
      <c r="BM37" s="706"/>
      <c r="BN37" s="706"/>
      <c r="BO37" s="706"/>
      <c r="BP37" s="706"/>
      <c r="BQ37" s="706"/>
      <c r="BR37" s="706"/>
      <c r="BS37" s="706"/>
      <c r="BT37" s="706"/>
      <c r="BU37" s="707"/>
      <c r="BV37" s="667">
        <v>-4066354</v>
      </c>
      <c r="BW37" s="668"/>
      <c r="BX37" s="668"/>
      <c r="BY37" s="668"/>
      <c r="BZ37" s="668"/>
      <c r="CA37" s="668"/>
      <c r="CB37" s="708"/>
      <c r="CD37" s="709" t="s">
        <v>335</v>
      </c>
      <c r="CE37" s="706"/>
      <c r="CF37" s="706"/>
      <c r="CG37" s="706"/>
      <c r="CH37" s="706"/>
      <c r="CI37" s="706"/>
      <c r="CJ37" s="706"/>
      <c r="CK37" s="706"/>
      <c r="CL37" s="706"/>
      <c r="CM37" s="706"/>
      <c r="CN37" s="706"/>
      <c r="CO37" s="706"/>
      <c r="CP37" s="706"/>
      <c r="CQ37" s="707"/>
      <c r="CR37" s="667">
        <v>9202769</v>
      </c>
      <c r="CS37" s="678"/>
      <c r="CT37" s="678"/>
      <c r="CU37" s="678"/>
      <c r="CV37" s="678"/>
      <c r="CW37" s="678"/>
      <c r="CX37" s="678"/>
      <c r="CY37" s="679"/>
      <c r="CZ37" s="670">
        <v>0.5</v>
      </c>
      <c r="DA37" s="680"/>
      <c r="DB37" s="680"/>
      <c r="DC37" s="681"/>
      <c r="DD37" s="673">
        <v>4600790</v>
      </c>
      <c r="DE37" s="678"/>
      <c r="DF37" s="678"/>
      <c r="DG37" s="678"/>
      <c r="DH37" s="678"/>
      <c r="DI37" s="678"/>
      <c r="DJ37" s="678"/>
      <c r="DK37" s="679"/>
      <c r="DL37" s="673">
        <v>1608475</v>
      </c>
      <c r="DM37" s="678"/>
      <c r="DN37" s="678"/>
      <c r="DO37" s="678"/>
      <c r="DP37" s="678"/>
      <c r="DQ37" s="678"/>
      <c r="DR37" s="678"/>
      <c r="DS37" s="678"/>
      <c r="DT37" s="678"/>
      <c r="DU37" s="678"/>
      <c r="DV37" s="679"/>
      <c r="DW37" s="670">
        <v>0.2</v>
      </c>
      <c r="DX37" s="680"/>
      <c r="DY37" s="680"/>
      <c r="DZ37" s="680"/>
      <c r="EA37" s="680"/>
      <c r="EB37" s="680"/>
      <c r="EC37" s="701"/>
    </row>
    <row r="38" spans="2:133" ht="11.25" customHeight="1" x14ac:dyDescent="0.15">
      <c r="B38" s="664" t="s">
        <v>336</v>
      </c>
      <c r="C38" s="665"/>
      <c r="D38" s="665"/>
      <c r="E38" s="665"/>
      <c r="F38" s="665"/>
      <c r="G38" s="665"/>
      <c r="H38" s="665"/>
      <c r="I38" s="665"/>
      <c r="J38" s="665"/>
      <c r="K38" s="665"/>
      <c r="L38" s="665"/>
      <c r="M38" s="665"/>
      <c r="N38" s="665"/>
      <c r="O38" s="665"/>
      <c r="P38" s="665"/>
      <c r="Q38" s="666"/>
      <c r="R38" s="667">
        <v>28031823</v>
      </c>
      <c r="S38" s="668"/>
      <c r="T38" s="668"/>
      <c r="U38" s="668"/>
      <c r="V38" s="668"/>
      <c r="W38" s="668"/>
      <c r="X38" s="668"/>
      <c r="Y38" s="669"/>
      <c r="Z38" s="694">
        <v>1.4</v>
      </c>
      <c r="AA38" s="694"/>
      <c r="AB38" s="694"/>
      <c r="AC38" s="694"/>
      <c r="AD38" s="695" t="s">
        <v>129</v>
      </c>
      <c r="AE38" s="695"/>
      <c r="AF38" s="695"/>
      <c r="AG38" s="695"/>
      <c r="AH38" s="695"/>
      <c r="AI38" s="695"/>
      <c r="AJ38" s="695"/>
      <c r="AK38" s="695"/>
      <c r="AL38" s="670" t="s">
        <v>235</v>
      </c>
      <c r="AM38" s="671"/>
      <c r="AN38" s="671"/>
      <c r="AO38" s="696"/>
      <c r="AQ38" s="702" t="s">
        <v>337</v>
      </c>
      <c r="AR38" s="703"/>
      <c r="AS38" s="703"/>
      <c r="AT38" s="703"/>
      <c r="AU38" s="703"/>
      <c r="AV38" s="703"/>
      <c r="AW38" s="703"/>
      <c r="AX38" s="703"/>
      <c r="AY38" s="704"/>
      <c r="AZ38" s="667">
        <v>10914924</v>
      </c>
      <c r="BA38" s="668"/>
      <c r="BB38" s="668"/>
      <c r="BC38" s="668"/>
      <c r="BD38" s="678"/>
      <c r="BE38" s="678"/>
      <c r="BF38" s="705"/>
      <c r="BG38" s="709" t="s">
        <v>338</v>
      </c>
      <c r="BH38" s="706"/>
      <c r="BI38" s="706"/>
      <c r="BJ38" s="706"/>
      <c r="BK38" s="706"/>
      <c r="BL38" s="706"/>
      <c r="BM38" s="706"/>
      <c r="BN38" s="706"/>
      <c r="BO38" s="706"/>
      <c r="BP38" s="706"/>
      <c r="BQ38" s="706"/>
      <c r="BR38" s="706"/>
      <c r="BS38" s="706"/>
      <c r="BT38" s="706"/>
      <c r="BU38" s="707"/>
      <c r="BV38" s="667">
        <v>411731</v>
      </c>
      <c r="BW38" s="668"/>
      <c r="BX38" s="668"/>
      <c r="BY38" s="668"/>
      <c r="BZ38" s="668"/>
      <c r="CA38" s="668"/>
      <c r="CB38" s="708"/>
      <c r="CD38" s="709" t="s">
        <v>339</v>
      </c>
      <c r="CE38" s="706"/>
      <c r="CF38" s="706"/>
      <c r="CG38" s="706"/>
      <c r="CH38" s="706"/>
      <c r="CI38" s="706"/>
      <c r="CJ38" s="706"/>
      <c r="CK38" s="706"/>
      <c r="CL38" s="706"/>
      <c r="CM38" s="706"/>
      <c r="CN38" s="706"/>
      <c r="CO38" s="706"/>
      <c r="CP38" s="706"/>
      <c r="CQ38" s="707"/>
      <c r="CR38" s="667">
        <v>132817203</v>
      </c>
      <c r="CS38" s="668"/>
      <c r="CT38" s="668"/>
      <c r="CU38" s="668"/>
      <c r="CV38" s="668"/>
      <c r="CW38" s="668"/>
      <c r="CX38" s="668"/>
      <c r="CY38" s="669"/>
      <c r="CZ38" s="670">
        <v>6.8</v>
      </c>
      <c r="DA38" s="680"/>
      <c r="DB38" s="680"/>
      <c r="DC38" s="681"/>
      <c r="DD38" s="673">
        <v>104156625</v>
      </c>
      <c r="DE38" s="668"/>
      <c r="DF38" s="668"/>
      <c r="DG38" s="668"/>
      <c r="DH38" s="668"/>
      <c r="DI38" s="668"/>
      <c r="DJ38" s="668"/>
      <c r="DK38" s="669"/>
      <c r="DL38" s="673">
        <v>84083367</v>
      </c>
      <c r="DM38" s="668"/>
      <c r="DN38" s="668"/>
      <c r="DO38" s="668"/>
      <c r="DP38" s="668"/>
      <c r="DQ38" s="668"/>
      <c r="DR38" s="668"/>
      <c r="DS38" s="668"/>
      <c r="DT38" s="668"/>
      <c r="DU38" s="668"/>
      <c r="DV38" s="669"/>
      <c r="DW38" s="670">
        <v>8.6</v>
      </c>
      <c r="DX38" s="680"/>
      <c r="DY38" s="680"/>
      <c r="DZ38" s="680"/>
      <c r="EA38" s="680"/>
      <c r="EB38" s="680"/>
      <c r="EC38" s="701"/>
    </row>
    <row r="39" spans="2:133" ht="11.25" customHeight="1" x14ac:dyDescent="0.15">
      <c r="B39" s="664" t="s">
        <v>340</v>
      </c>
      <c r="C39" s="665"/>
      <c r="D39" s="665"/>
      <c r="E39" s="665"/>
      <c r="F39" s="665"/>
      <c r="G39" s="665"/>
      <c r="H39" s="665"/>
      <c r="I39" s="665"/>
      <c r="J39" s="665"/>
      <c r="K39" s="665"/>
      <c r="L39" s="665"/>
      <c r="M39" s="665"/>
      <c r="N39" s="665"/>
      <c r="O39" s="665"/>
      <c r="P39" s="665"/>
      <c r="Q39" s="666"/>
      <c r="R39" s="667">
        <v>64713045</v>
      </c>
      <c r="S39" s="668"/>
      <c r="T39" s="668"/>
      <c r="U39" s="668"/>
      <c r="V39" s="668"/>
      <c r="W39" s="668"/>
      <c r="X39" s="668"/>
      <c r="Y39" s="669"/>
      <c r="Z39" s="694">
        <v>3.2</v>
      </c>
      <c r="AA39" s="694"/>
      <c r="AB39" s="694"/>
      <c r="AC39" s="694"/>
      <c r="AD39" s="695">
        <v>356901</v>
      </c>
      <c r="AE39" s="695"/>
      <c r="AF39" s="695"/>
      <c r="AG39" s="695"/>
      <c r="AH39" s="695"/>
      <c r="AI39" s="695"/>
      <c r="AJ39" s="695"/>
      <c r="AK39" s="695"/>
      <c r="AL39" s="670">
        <v>0</v>
      </c>
      <c r="AM39" s="671"/>
      <c r="AN39" s="671"/>
      <c r="AO39" s="696"/>
      <c r="AQ39" s="702" t="s">
        <v>341</v>
      </c>
      <c r="AR39" s="703"/>
      <c r="AS39" s="703"/>
      <c r="AT39" s="703"/>
      <c r="AU39" s="703"/>
      <c r="AV39" s="703"/>
      <c r="AW39" s="703"/>
      <c r="AX39" s="703"/>
      <c r="AY39" s="704"/>
      <c r="AZ39" s="667">
        <v>4002334</v>
      </c>
      <c r="BA39" s="668"/>
      <c r="BB39" s="668"/>
      <c r="BC39" s="668"/>
      <c r="BD39" s="678"/>
      <c r="BE39" s="678"/>
      <c r="BF39" s="705"/>
      <c r="BG39" s="709" t="s">
        <v>342</v>
      </c>
      <c r="BH39" s="706"/>
      <c r="BI39" s="706"/>
      <c r="BJ39" s="706"/>
      <c r="BK39" s="706"/>
      <c r="BL39" s="706"/>
      <c r="BM39" s="706"/>
      <c r="BN39" s="706"/>
      <c r="BO39" s="706"/>
      <c r="BP39" s="706"/>
      <c r="BQ39" s="706"/>
      <c r="BR39" s="706"/>
      <c r="BS39" s="706"/>
      <c r="BT39" s="706"/>
      <c r="BU39" s="707"/>
      <c r="BV39" s="667">
        <v>590497</v>
      </c>
      <c r="BW39" s="668"/>
      <c r="BX39" s="668"/>
      <c r="BY39" s="668"/>
      <c r="BZ39" s="668"/>
      <c r="CA39" s="668"/>
      <c r="CB39" s="708"/>
      <c r="CD39" s="709" t="s">
        <v>343</v>
      </c>
      <c r="CE39" s="706"/>
      <c r="CF39" s="706"/>
      <c r="CG39" s="706"/>
      <c r="CH39" s="706"/>
      <c r="CI39" s="706"/>
      <c r="CJ39" s="706"/>
      <c r="CK39" s="706"/>
      <c r="CL39" s="706"/>
      <c r="CM39" s="706"/>
      <c r="CN39" s="706"/>
      <c r="CO39" s="706"/>
      <c r="CP39" s="706"/>
      <c r="CQ39" s="707"/>
      <c r="CR39" s="667">
        <v>48016005</v>
      </c>
      <c r="CS39" s="678"/>
      <c r="CT39" s="678"/>
      <c r="CU39" s="678"/>
      <c r="CV39" s="678"/>
      <c r="CW39" s="678"/>
      <c r="CX39" s="678"/>
      <c r="CY39" s="679"/>
      <c r="CZ39" s="670">
        <v>2.4</v>
      </c>
      <c r="DA39" s="680"/>
      <c r="DB39" s="680"/>
      <c r="DC39" s="681"/>
      <c r="DD39" s="673">
        <v>44249679</v>
      </c>
      <c r="DE39" s="678"/>
      <c r="DF39" s="678"/>
      <c r="DG39" s="678"/>
      <c r="DH39" s="678"/>
      <c r="DI39" s="678"/>
      <c r="DJ39" s="678"/>
      <c r="DK39" s="679"/>
      <c r="DL39" s="673" t="s">
        <v>129</v>
      </c>
      <c r="DM39" s="678"/>
      <c r="DN39" s="678"/>
      <c r="DO39" s="678"/>
      <c r="DP39" s="678"/>
      <c r="DQ39" s="678"/>
      <c r="DR39" s="678"/>
      <c r="DS39" s="678"/>
      <c r="DT39" s="678"/>
      <c r="DU39" s="678"/>
      <c r="DV39" s="679"/>
      <c r="DW39" s="670" t="s">
        <v>235</v>
      </c>
      <c r="DX39" s="680"/>
      <c r="DY39" s="680"/>
      <c r="DZ39" s="680"/>
      <c r="EA39" s="680"/>
      <c r="EB39" s="680"/>
      <c r="EC39" s="701"/>
    </row>
    <row r="40" spans="2:133" ht="11.25" customHeight="1" x14ac:dyDescent="0.15">
      <c r="B40" s="664" t="s">
        <v>344</v>
      </c>
      <c r="C40" s="665"/>
      <c r="D40" s="665"/>
      <c r="E40" s="665"/>
      <c r="F40" s="665"/>
      <c r="G40" s="665"/>
      <c r="H40" s="665"/>
      <c r="I40" s="665"/>
      <c r="J40" s="665"/>
      <c r="K40" s="665"/>
      <c r="L40" s="665"/>
      <c r="M40" s="665"/>
      <c r="N40" s="665"/>
      <c r="O40" s="665"/>
      <c r="P40" s="665"/>
      <c r="Q40" s="666"/>
      <c r="R40" s="667">
        <v>156043500</v>
      </c>
      <c r="S40" s="668"/>
      <c r="T40" s="668"/>
      <c r="U40" s="668"/>
      <c r="V40" s="668"/>
      <c r="W40" s="668"/>
      <c r="X40" s="668"/>
      <c r="Y40" s="669"/>
      <c r="Z40" s="694">
        <v>7.8</v>
      </c>
      <c r="AA40" s="694"/>
      <c r="AB40" s="694"/>
      <c r="AC40" s="694"/>
      <c r="AD40" s="695" t="s">
        <v>129</v>
      </c>
      <c r="AE40" s="695"/>
      <c r="AF40" s="695"/>
      <c r="AG40" s="695"/>
      <c r="AH40" s="695"/>
      <c r="AI40" s="695"/>
      <c r="AJ40" s="695"/>
      <c r="AK40" s="695"/>
      <c r="AL40" s="670" t="s">
        <v>138</v>
      </c>
      <c r="AM40" s="671"/>
      <c r="AN40" s="671"/>
      <c r="AO40" s="696"/>
      <c r="AQ40" s="702" t="s">
        <v>345</v>
      </c>
      <c r="AR40" s="703"/>
      <c r="AS40" s="703"/>
      <c r="AT40" s="703"/>
      <c r="AU40" s="703"/>
      <c r="AV40" s="703"/>
      <c r="AW40" s="703"/>
      <c r="AX40" s="703"/>
      <c r="AY40" s="704"/>
      <c r="AZ40" s="667">
        <v>3058915</v>
      </c>
      <c r="BA40" s="668"/>
      <c r="BB40" s="668"/>
      <c r="BC40" s="668"/>
      <c r="BD40" s="678"/>
      <c r="BE40" s="678"/>
      <c r="BF40" s="705"/>
      <c r="BG40" s="710" t="s">
        <v>346</v>
      </c>
      <c r="BH40" s="711"/>
      <c r="BI40" s="711"/>
      <c r="BJ40" s="711"/>
      <c r="BK40" s="711"/>
      <c r="BL40" s="208"/>
      <c r="BM40" s="706" t="s">
        <v>347</v>
      </c>
      <c r="BN40" s="706"/>
      <c r="BO40" s="706"/>
      <c r="BP40" s="706"/>
      <c r="BQ40" s="706"/>
      <c r="BR40" s="706"/>
      <c r="BS40" s="706"/>
      <c r="BT40" s="706"/>
      <c r="BU40" s="707"/>
      <c r="BV40" s="667">
        <v>86</v>
      </c>
      <c r="BW40" s="668"/>
      <c r="BX40" s="668"/>
      <c r="BY40" s="668"/>
      <c r="BZ40" s="668"/>
      <c r="CA40" s="668"/>
      <c r="CB40" s="708"/>
      <c r="CD40" s="709" t="s">
        <v>348</v>
      </c>
      <c r="CE40" s="706"/>
      <c r="CF40" s="706"/>
      <c r="CG40" s="706"/>
      <c r="CH40" s="706"/>
      <c r="CI40" s="706"/>
      <c r="CJ40" s="706"/>
      <c r="CK40" s="706"/>
      <c r="CL40" s="706"/>
      <c r="CM40" s="706"/>
      <c r="CN40" s="706"/>
      <c r="CO40" s="706"/>
      <c r="CP40" s="706"/>
      <c r="CQ40" s="707"/>
      <c r="CR40" s="667">
        <v>7999559</v>
      </c>
      <c r="CS40" s="668"/>
      <c r="CT40" s="668"/>
      <c r="CU40" s="668"/>
      <c r="CV40" s="668"/>
      <c r="CW40" s="668"/>
      <c r="CX40" s="668"/>
      <c r="CY40" s="669"/>
      <c r="CZ40" s="670">
        <v>0.4</v>
      </c>
      <c r="DA40" s="680"/>
      <c r="DB40" s="680"/>
      <c r="DC40" s="681"/>
      <c r="DD40" s="673">
        <v>1022367</v>
      </c>
      <c r="DE40" s="668"/>
      <c r="DF40" s="668"/>
      <c r="DG40" s="668"/>
      <c r="DH40" s="668"/>
      <c r="DI40" s="668"/>
      <c r="DJ40" s="668"/>
      <c r="DK40" s="669"/>
      <c r="DL40" s="673" t="s">
        <v>129</v>
      </c>
      <c r="DM40" s="668"/>
      <c r="DN40" s="668"/>
      <c r="DO40" s="668"/>
      <c r="DP40" s="668"/>
      <c r="DQ40" s="668"/>
      <c r="DR40" s="668"/>
      <c r="DS40" s="668"/>
      <c r="DT40" s="668"/>
      <c r="DU40" s="668"/>
      <c r="DV40" s="669"/>
      <c r="DW40" s="670" t="s">
        <v>138</v>
      </c>
      <c r="DX40" s="680"/>
      <c r="DY40" s="680"/>
      <c r="DZ40" s="680"/>
      <c r="EA40" s="680"/>
      <c r="EB40" s="680"/>
      <c r="EC40" s="701"/>
    </row>
    <row r="41" spans="2:133" ht="11.25" customHeight="1" x14ac:dyDescent="0.15">
      <c r="B41" s="664" t="s">
        <v>349</v>
      </c>
      <c r="C41" s="665"/>
      <c r="D41" s="665"/>
      <c r="E41" s="665"/>
      <c r="F41" s="665"/>
      <c r="G41" s="665"/>
      <c r="H41" s="665"/>
      <c r="I41" s="665"/>
      <c r="J41" s="665"/>
      <c r="K41" s="665"/>
      <c r="L41" s="665"/>
      <c r="M41" s="665"/>
      <c r="N41" s="665"/>
      <c r="O41" s="665"/>
      <c r="P41" s="665"/>
      <c r="Q41" s="666"/>
      <c r="R41" s="667" t="s">
        <v>235</v>
      </c>
      <c r="S41" s="668"/>
      <c r="T41" s="668"/>
      <c r="U41" s="668"/>
      <c r="V41" s="668"/>
      <c r="W41" s="668"/>
      <c r="X41" s="668"/>
      <c r="Y41" s="669"/>
      <c r="Z41" s="694" t="s">
        <v>235</v>
      </c>
      <c r="AA41" s="694"/>
      <c r="AB41" s="694"/>
      <c r="AC41" s="694"/>
      <c r="AD41" s="695" t="s">
        <v>235</v>
      </c>
      <c r="AE41" s="695"/>
      <c r="AF41" s="695"/>
      <c r="AG41" s="695"/>
      <c r="AH41" s="695"/>
      <c r="AI41" s="695"/>
      <c r="AJ41" s="695"/>
      <c r="AK41" s="695"/>
      <c r="AL41" s="670" t="s">
        <v>129</v>
      </c>
      <c r="AM41" s="671"/>
      <c r="AN41" s="671"/>
      <c r="AO41" s="696"/>
      <c r="AQ41" s="702" t="s">
        <v>350</v>
      </c>
      <c r="AR41" s="703"/>
      <c r="AS41" s="703"/>
      <c r="AT41" s="703"/>
      <c r="AU41" s="703"/>
      <c r="AV41" s="703"/>
      <c r="AW41" s="703"/>
      <c r="AX41" s="703"/>
      <c r="AY41" s="704"/>
      <c r="AZ41" s="667">
        <v>33961091</v>
      </c>
      <c r="BA41" s="668"/>
      <c r="BB41" s="668"/>
      <c r="BC41" s="668"/>
      <c r="BD41" s="678"/>
      <c r="BE41" s="678"/>
      <c r="BF41" s="705"/>
      <c r="BG41" s="710"/>
      <c r="BH41" s="711"/>
      <c r="BI41" s="711"/>
      <c r="BJ41" s="711"/>
      <c r="BK41" s="711"/>
      <c r="BL41" s="208"/>
      <c r="BM41" s="706" t="s">
        <v>351</v>
      </c>
      <c r="BN41" s="706"/>
      <c r="BO41" s="706"/>
      <c r="BP41" s="706"/>
      <c r="BQ41" s="706"/>
      <c r="BR41" s="706"/>
      <c r="BS41" s="706"/>
      <c r="BT41" s="706"/>
      <c r="BU41" s="707"/>
      <c r="BV41" s="667">
        <v>3</v>
      </c>
      <c r="BW41" s="668"/>
      <c r="BX41" s="668"/>
      <c r="BY41" s="668"/>
      <c r="BZ41" s="668"/>
      <c r="CA41" s="668"/>
      <c r="CB41" s="708"/>
      <c r="CD41" s="709" t="s">
        <v>352</v>
      </c>
      <c r="CE41" s="706"/>
      <c r="CF41" s="706"/>
      <c r="CG41" s="706"/>
      <c r="CH41" s="706"/>
      <c r="CI41" s="706"/>
      <c r="CJ41" s="706"/>
      <c r="CK41" s="706"/>
      <c r="CL41" s="706"/>
      <c r="CM41" s="706"/>
      <c r="CN41" s="706"/>
      <c r="CO41" s="706"/>
      <c r="CP41" s="706"/>
      <c r="CQ41" s="707"/>
      <c r="CR41" s="667" t="s">
        <v>129</v>
      </c>
      <c r="CS41" s="678"/>
      <c r="CT41" s="678"/>
      <c r="CU41" s="678"/>
      <c r="CV41" s="678"/>
      <c r="CW41" s="678"/>
      <c r="CX41" s="678"/>
      <c r="CY41" s="679"/>
      <c r="CZ41" s="670" t="s">
        <v>129</v>
      </c>
      <c r="DA41" s="680"/>
      <c r="DB41" s="680"/>
      <c r="DC41" s="681"/>
      <c r="DD41" s="673" t="s">
        <v>129</v>
      </c>
      <c r="DE41" s="678"/>
      <c r="DF41" s="678"/>
      <c r="DG41" s="678"/>
      <c r="DH41" s="678"/>
      <c r="DI41" s="678"/>
      <c r="DJ41" s="678"/>
      <c r="DK41" s="679"/>
      <c r="DL41" s="674"/>
      <c r="DM41" s="675"/>
      <c r="DN41" s="675"/>
      <c r="DO41" s="675"/>
      <c r="DP41" s="675"/>
      <c r="DQ41" s="675"/>
      <c r="DR41" s="675"/>
      <c r="DS41" s="675"/>
      <c r="DT41" s="675"/>
      <c r="DU41" s="675"/>
      <c r="DV41" s="676"/>
      <c r="DW41" s="660"/>
      <c r="DX41" s="661"/>
      <c r="DY41" s="661"/>
      <c r="DZ41" s="661"/>
      <c r="EA41" s="661"/>
      <c r="EB41" s="661"/>
      <c r="EC41" s="662"/>
    </row>
    <row r="42" spans="2:133" ht="11.25" customHeight="1" x14ac:dyDescent="0.15">
      <c r="B42" s="664" t="s">
        <v>353</v>
      </c>
      <c r="C42" s="665"/>
      <c r="D42" s="665"/>
      <c r="E42" s="665"/>
      <c r="F42" s="665"/>
      <c r="G42" s="665"/>
      <c r="H42" s="665"/>
      <c r="I42" s="665"/>
      <c r="J42" s="665"/>
      <c r="K42" s="665"/>
      <c r="L42" s="665"/>
      <c r="M42" s="665"/>
      <c r="N42" s="665"/>
      <c r="O42" s="665"/>
      <c r="P42" s="665"/>
      <c r="Q42" s="666"/>
      <c r="R42" s="667" t="s">
        <v>235</v>
      </c>
      <c r="S42" s="668"/>
      <c r="T42" s="668"/>
      <c r="U42" s="668"/>
      <c r="V42" s="668"/>
      <c r="W42" s="668"/>
      <c r="X42" s="668"/>
      <c r="Y42" s="669"/>
      <c r="Z42" s="694" t="s">
        <v>129</v>
      </c>
      <c r="AA42" s="694"/>
      <c r="AB42" s="694"/>
      <c r="AC42" s="694"/>
      <c r="AD42" s="695" t="s">
        <v>129</v>
      </c>
      <c r="AE42" s="695"/>
      <c r="AF42" s="695"/>
      <c r="AG42" s="695"/>
      <c r="AH42" s="695"/>
      <c r="AI42" s="695"/>
      <c r="AJ42" s="695"/>
      <c r="AK42" s="695"/>
      <c r="AL42" s="670" t="s">
        <v>235</v>
      </c>
      <c r="AM42" s="671"/>
      <c r="AN42" s="671"/>
      <c r="AO42" s="696"/>
      <c r="AQ42" s="714" t="s">
        <v>354</v>
      </c>
      <c r="AR42" s="715"/>
      <c r="AS42" s="715"/>
      <c r="AT42" s="715"/>
      <c r="AU42" s="715"/>
      <c r="AV42" s="715"/>
      <c r="AW42" s="715"/>
      <c r="AX42" s="715"/>
      <c r="AY42" s="716"/>
      <c r="AZ42" s="647">
        <v>86705097</v>
      </c>
      <c r="BA42" s="682"/>
      <c r="BB42" s="682"/>
      <c r="BC42" s="682"/>
      <c r="BD42" s="648"/>
      <c r="BE42" s="648"/>
      <c r="BF42" s="697"/>
      <c r="BG42" s="712"/>
      <c r="BH42" s="713"/>
      <c r="BI42" s="713"/>
      <c r="BJ42" s="713"/>
      <c r="BK42" s="713"/>
      <c r="BL42" s="209"/>
      <c r="BM42" s="698" t="s">
        <v>355</v>
      </c>
      <c r="BN42" s="698"/>
      <c r="BO42" s="698"/>
      <c r="BP42" s="698"/>
      <c r="BQ42" s="698"/>
      <c r="BR42" s="698"/>
      <c r="BS42" s="698"/>
      <c r="BT42" s="698"/>
      <c r="BU42" s="699"/>
      <c r="BV42" s="647">
        <v>333</v>
      </c>
      <c r="BW42" s="682"/>
      <c r="BX42" s="682"/>
      <c r="BY42" s="682"/>
      <c r="BZ42" s="682"/>
      <c r="CA42" s="682"/>
      <c r="CB42" s="700"/>
      <c r="CD42" s="664" t="s">
        <v>356</v>
      </c>
      <c r="CE42" s="665"/>
      <c r="CF42" s="665"/>
      <c r="CG42" s="665"/>
      <c r="CH42" s="665"/>
      <c r="CI42" s="665"/>
      <c r="CJ42" s="665"/>
      <c r="CK42" s="665"/>
      <c r="CL42" s="665"/>
      <c r="CM42" s="665"/>
      <c r="CN42" s="665"/>
      <c r="CO42" s="665"/>
      <c r="CP42" s="665"/>
      <c r="CQ42" s="666"/>
      <c r="CR42" s="667">
        <v>213389882</v>
      </c>
      <c r="CS42" s="678"/>
      <c r="CT42" s="678"/>
      <c r="CU42" s="678"/>
      <c r="CV42" s="678"/>
      <c r="CW42" s="678"/>
      <c r="CX42" s="678"/>
      <c r="CY42" s="679"/>
      <c r="CZ42" s="670">
        <v>10.9</v>
      </c>
      <c r="DA42" s="680"/>
      <c r="DB42" s="680"/>
      <c r="DC42" s="681"/>
      <c r="DD42" s="673">
        <v>56179097</v>
      </c>
      <c r="DE42" s="678"/>
      <c r="DF42" s="678"/>
      <c r="DG42" s="678"/>
      <c r="DH42" s="678"/>
      <c r="DI42" s="678"/>
      <c r="DJ42" s="678"/>
      <c r="DK42" s="679"/>
      <c r="DL42" s="674"/>
      <c r="DM42" s="675"/>
      <c r="DN42" s="675"/>
      <c r="DO42" s="675"/>
      <c r="DP42" s="675"/>
      <c r="DQ42" s="675"/>
      <c r="DR42" s="675"/>
      <c r="DS42" s="675"/>
      <c r="DT42" s="675"/>
      <c r="DU42" s="675"/>
      <c r="DV42" s="676"/>
      <c r="DW42" s="660"/>
      <c r="DX42" s="661"/>
      <c r="DY42" s="661"/>
      <c r="DZ42" s="661"/>
      <c r="EA42" s="661"/>
      <c r="EB42" s="661"/>
      <c r="EC42" s="662"/>
    </row>
    <row r="43" spans="2:133" ht="11.25" customHeight="1" x14ac:dyDescent="0.15">
      <c r="B43" s="664" t="s">
        <v>357</v>
      </c>
      <c r="C43" s="665"/>
      <c r="D43" s="665"/>
      <c r="E43" s="665"/>
      <c r="F43" s="665"/>
      <c r="G43" s="665"/>
      <c r="H43" s="665"/>
      <c r="I43" s="665"/>
      <c r="J43" s="665"/>
      <c r="K43" s="665"/>
      <c r="L43" s="665"/>
      <c r="M43" s="665"/>
      <c r="N43" s="665"/>
      <c r="O43" s="665"/>
      <c r="P43" s="665"/>
      <c r="Q43" s="666"/>
      <c r="R43" s="667">
        <v>67246000</v>
      </c>
      <c r="S43" s="668"/>
      <c r="T43" s="668"/>
      <c r="U43" s="668"/>
      <c r="V43" s="668"/>
      <c r="W43" s="668"/>
      <c r="X43" s="668"/>
      <c r="Y43" s="669"/>
      <c r="Z43" s="694">
        <v>3.4</v>
      </c>
      <c r="AA43" s="694"/>
      <c r="AB43" s="694"/>
      <c r="AC43" s="694"/>
      <c r="AD43" s="695" t="s">
        <v>129</v>
      </c>
      <c r="AE43" s="695"/>
      <c r="AF43" s="695"/>
      <c r="AG43" s="695"/>
      <c r="AH43" s="695"/>
      <c r="AI43" s="695"/>
      <c r="AJ43" s="695"/>
      <c r="AK43" s="695"/>
      <c r="AL43" s="670" t="s">
        <v>129</v>
      </c>
      <c r="AM43" s="671"/>
      <c r="AN43" s="671"/>
      <c r="AO43" s="696"/>
      <c r="BV43" s="210"/>
      <c r="BW43" s="210"/>
      <c r="BX43" s="210"/>
      <c r="BY43" s="210"/>
      <c r="BZ43" s="210"/>
      <c r="CA43" s="210"/>
      <c r="CB43" s="210"/>
      <c r="CD43" s="664" t="s">
        <v>358</v>
      </c>
      <c r="CE43" s="665"/>
      <c r="CF43" s="665"/>
      <c r="CG43" s="665"/>
      <c r="CH43" s="665"/>
      <c r="CI43" s="665"/>
      <c r="CJ43" s="665"/>
      <c r="CK43" s="665"/>
      <c r="CL43" s="665"/>
      <c r="CM43" s="665"/>
      <c r="CN43" s="665"/>
      <c r="CO43" s="665"/>
      <c r="CP43" s="665"/>
      <c r="CQ43" s="666"/>
      <c r="CR43" s="667">
        <v>3944148</v>
      </c>
      <c r="CS43" s="678"/>
      <c r="CT43" s="678"/>
      <c r="CU43" s="678"/>
      <c r="CV43" s="678"/>
      <c r="CW43" s="678"/>
      <c r="CX43" s="678"/>
      <c r="CY43" s="679"/>
      <c r="CZ43" s="670">
        <v>0.2</v>
      </c>
      <c r="DA43" s="680"/>
      <c r="DB43" s="680"/>
      <c r="DC43" s="681"/>
      <c r="DD43" s="673">
        <v>3890597</v>
      </c>
      <c r="DE43" s="678"/>
      <c r="DF43" s="678"/>
      <c r="DG43" s="678"/>
      <c r="DH43" s="678"/>
      <c r="DI43" s="678"/>
      <c r="DJ43" s="678"/>
      <c r="DK43" s="679"/>
      <c r="DL43" s="674"/>
      <c r="DM43" s="675"/>
      <c r="DN43" s="675"/>
      <c r="DO43" s="675"/>
      <c r="DP43" s="675"/>
      <c r="DQ43" s="675"/>
      <c r="DR43" s="675"/>
      <c r="DS43" s="675"/>
      <c r="DT43" s="675"/>
      <c r="DU43" s="675"/>
      <c r="DV43" s="676"/>
      <c r="DW43" s="660"/>
      <c r="DX43" s="661"/>
      <c r="DY43" s="661"/>
      <c r="DZ43" s="661"/>
      <c r="EA43" s="661"/>
      <c r="EB43" s="661"/>
      <c r="EC43" s="662"/>
    </row>
    <row r="44" spans="2:133" ht="11.25" customHeight="1" x14ac:dyDescent="0.15">
      <c r="B44" s="644" t="s">
        <v>359</v>
      </c>
      <c r="C44" s="645"/>
      <c r="D44" s="645"/>
      <c r="E44" s="645"/>
      <c r="F44" s="645"/>
      <c r="G44" s="645"/>
      <c r="H44" s="645"/>
      <c r="I44" s="645"/>
      <c r="J44" s="645"/>
      <c r="K44" s="645"/>
      <c r="L44" s="645"/>
      <c r="M44" s="645"/>
      <c r="N44" s="645"/>
      <c r="O44" s="645"/>
      <c r="P44" s="645"/>
      <c r="Q44" s="646"/>
      <c r="R44" s="647">
        <v>2003680509</v>
      </c>
      <c r="S44" s="682"/>
      <c r="T44" s="682"/>
      <c r="U44" s="682"/>
      <c r="V44" s="682"/>
      <c r="W44" s="682"/>
      <c r="X44" s="682"/>
      <c r="Y44" s="683"/>
      <c r="Z44" s="684">
        <v>100</v>
      </c>
      <c r="AA44" s="684"/>
      <c r="AB44" s="684"/>
      <c r="AC44" s="684"/>
      <c r="AD44" s="685">
        <v>908375767</v>
      </c>
      <c r="AE44" s="685"/>
      <c r="AF44" s="685"/>
      <c r="AG44" s="685"/>
      <c r="AH44" s="685"/>
      <c r="AI44" s="685"/>
      <c r="AJ44" s="685"/>
      <c r="AK44" s="685"/>
      <c r="AL44" s="650">
        <v>100</v>
      </c>
      <c r="AM44" s="686"/>
      <c r="AN44" s="686"/>
      <c r="AO44" s="687"/>
      <c r="CD44" s="688" t="s">
        <v>305</v>
      </c>
      <c r="CE44" s="689"/>
      <c r="CF44" s="664" t="s">
        <v>360</v>
      </c>
      <c r="CG44" s="665"/>
      <c r="CH44" s="665"/>
      <c r="CI44" s="665"/>
      <c r="CJ44" s="665"/>
      <c r="CK44" s="665"/>
      <c r="CL44" s="665"/>
      <c r="CM44" s="665"/>
      <c r="CN44" s="665"/>
      <c r="CO44" s="665"/>
      <c r="CP44" s="665"/>
      <c r="CQ44" s="666"/>
      <c r="CR44" s="667">
        <v>213337472</v>
      </c>
      <c r="CS44" s="668"/>
      <c r="CT44" s="668"/>
      <c r="CU44" s="668"/>
      <c r="CV44" s="668"/>
      <c r="CW44" s="668"/>
      <c r="CX44" s="668"/>
      <c r="CY44" s="669"/>
      <c r="CZ44" s="670">
        <v>10.9</v>
      </c>
      <c r="DA44" s="671"/>
      <c r="DB44" s="671"/>
      <c r="DC44" s="672"/>
      <c r="DD44" s="673">
        <v>56178687</v>
      </c>
      <c r="DE44" s="668"/>
      <c r="DF44" s="668"/>
      <c r="DG44" s="668"/>
      <c r="DH44" s="668"/>
      <c r="DI44" s="668"/>
      <c r="DJ44" s="668"/>
      <c r="DK44" s="669"/>
      <c r="DL44" s="674"/>
      <c r="DM44" s="675"/>
      <c r="DN44" s="675"/>
      <c r="DO44" s="675"/>
      <c r="DP44" s="675"/>
      <c r="DQ44" s="675"/>
      <c r="DR44" s="675"/>
      <c r="DS44" s="675"/>
      <c r="DT44" s="675"/>
      <c r="DU44" s="675"/>
      <c r="DV44" s="676"/>
      <c r="DW44" s="660"/>
      <c r="DX44" s="661"/>
      <c r="DY44" s="661"/>
      <c r="DZ44" s="661"/>
      <c r="EA44" s="661"/>
      <c r="EB44" s="661"/>
      <c r="EC44" s="662"/>
    </row>
    <row r="45" spans="2:133" ht="11.25" customHeight="1" x14ac:dyDescent="0.15">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CD45" s="690"/>
      <c r="CE45" s="691"/>
      <c r="CF45" s="664" t="s">
        <v>361</v>
      </c>
      <c r="CG45" s="665"/>
      <c r="CH45" s="665"/>
      <c r="CI45" s="665"/>
      <c r="CJ45" s="665"/>
      <c r="CK45" s="665"/>
      <c r="CL45" s="665"/>
      <c r="CM45" s="665"/>
      <c r="CN45" s="665"/>
      <c r="CO45" s="665"/>
      <c r="CP45" s="665"/>
      <c r="CQ45" s="666"/>
      <c r="CR45" s="667">
        <v>115894095</v>
      </c>
      <c r="CS45" s="678"/>
      <c r="CT45" s="678"/>
      <c r="CU45" s="678"/>
      <c r="CV45" s="678"/>
      <c r="CW45" s="678"/>
      <c r="CX45" s="678"/>
      <c r="CY45" s="679"/>
      <c r="CZ45" s="670">
        <v>5.9</v>
      </c>
      <c r="DA45" s="680"/>
      <c r="DB45" s="680"/>
      <c r="DC45" s="681"/>
      <c r="DD45" s="673">
        <v>4528183</v>
      </c>
      <c r="DE45" s="678"/>
      <c r="DF45" s="678"/>
      <c r="DG45" s="678"/>
      <c r="DH45" s="678"/>
      <c r="DI45" s="678"/>
      <c r="DJ45" s="678"/>
      <c r="DK45" s="679"/>
      <c r="DL45" s="674"/>
      <c r="DM45" s="675"/>
      <c r="DN45" s="675"/>
      <c r="DO45" s="675"/>
      <c r="DP45" s="675"/>
      <c r="DQ45" s="675"/>
      <c r="DR45" s="675"/>
      <c r="DS45" s="675"/>
      <c r="DT45" s="675"/>
      <c r="DU45" s="675"/>
      <c r="DV45" s="676"/>
      <c r="DW45" s="660"/>
      <c r="DX45" s="661"/>
      <c r="DY45" s="661"/>
      <c r="DZ45" s="661"/>
      <c r="EA45" s="661"/>
      <c r="EB45" s="661"/>
      <c r="EC45" s="662"/>
    </row>
    <row r="46" spans="2:133" ht="11.25" customHeight="1" x14ac:dyDescent="0.15">
      <c r="B46" s="212" t="s">
        <v>362</v>
      </c>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CD46" s="690"/>
      <c r="CE46" s="691"/>
      <c r="CF46" s="664" t="s">
        <v>363</v>
      </c>
      <c r="CG46" s="665"/>
      <c r="CH46" s="665"/>
      <c r="CI46" s="665"/>
      <c r="CJ46" s="665"/>
      <c r="CK46" s="665"/>
      <c r="CL46" s="665"/>
      <c r="CM46" s="665"/>
      <c r="CN46" s="665"/>
      <c r="CO46" s="665"/>
      <c r="CP46" s="665"/>
      <c r="CQ46" s="666"/>
      <c r="CR46" s="667">
        <v>92886795</v>
      </c>
      <c r="CS46" s="668"/>
      <c r="CT46" s="668"/>
      <c r="CU46" s="668"/>
      <c r="CV46" s="668"/>
      <c r="CW46" s="668"/>
      <c r="CX46" s="668"/>
      <c r="CY46" s="669"/>
      <c r="CZ46" s="670">
        <v>4.7</v>
      </c>
      <c r="DA46" s="671"/>
      <c r="DB46" s="671"/>
      <c r="DC46" s="672"/>
      <c r="DD46" s="673">
        <v>51370922</v>
      </c>
      <c r="DE46" s="668"/>
      <c r="DF46" s="668"/>
      <c r="DG46" s="668"/>
      <c r="DH46" s="668"/>
      <c r="DI46" s="668"/>
      <c r="DJ46" s="668"/>
      <c r="DK46" s="669"/>
      <c r="DL46" s="674"/>
      <c r="DM46" s="675"/>
      <c r="DN46" s="675"/>
      <c r="DO46" s="675"/>
      <c r="DP46" s="675"/>
      <c r="DQ46" s="675"/>
      <c r="DR46" s="675"/>
      <c r="DS46" s="675"/>
      <c r="DT46" s="675"/>
      <c r="DU46" s="675"/>
      <c r="DV46" s="676"/>
      <c r="DW46" s="660"/>
      <c r="DX46" s="661"/>
      <c r="DY46" s="661"/>
      <c r="DZ46" s="661"/>
      <c r="EA46" s="661"/>
      <c r="EB46" s="661"/>
      <c r="EC46" s="662"/>
    </row>
    <row r="47" spans="2:133" ht="11.25" customHeight="1" x14ac:dyDescent="0.15">
      <c r="B47" s="677" t="s">
        <v>364</v>
      </c>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7"/>
      <c r="BZ47" s="677"/>
      <c r="CA47" s="677"/>
      <c r="CB47" s="677"/>
      <c r="CD47" s="690"/>
      <c r="CE47" s="691"/>
      <c r="CF47" s="664" t="s">
        <v>365</v>
      </c>
      <c r="CG47" s="665"/>
      <c r="CH47" s="665"/>
      <c r="CI47" s="665"/>
      <c r="CJ47" s="665"/>
      <c r="CK47" s="665"/>
      <c r="CL47" s="665"/>
      <c r="CM47" s="665"/>
      <c r="CN47" s="665"/>
      <c r="CO47" s="665"/>
      <c r="CP47" s="665"/>
      <c r="CQ47" s="666"/>
      <c r="CR47" s="667">
        <v>52410</v>
      </c>
      <c r="CS47" s="678"/>
      <c r="CT47" s="678"/>
      <c r="CU47" s="678"/>
      <c r="CV47" s="678"/>
      <c r="CW47" s="678"/>
      <c r="CX47" s="678"/>
      <c r="CY47" s="679"/>
      <c r="CZ47" s="670">
        <v>0</v>
      </c>
      <c r="DA47" s="680"/>
      <c r="DB47" s="680"/>
      <c r="DC47" s="681"/>
      <c r="DD47" s="673">
        <v>410</v>
      </c>
      <c r="DE47" s="678"/>
      <c r="DF47" s="678"/>
      <c r="DG47" s="678"/>
      <c r="DH47" s="678"/>
      <c r="DI47" s="678"/>
      <c r="DJ47" s="678"/>
      <c r="DK47" s="679"/>
      <c r="DL47" s="674"/>
      <c r="DM47" s="675"/>
      <c r="DN47" s="675"/>
      <c r="DO47" s="675"/>
      <c r="DP47" s="675"/>
      <c r="DQ47" s="675"/>
      <c r="DR47" s="675"/>
      <c r="DS47" s="675"/>
      <c r="DT47" s="675"/>
      <c r="DU47" s="675"/>
      <c r="DV47" s="676"/>
      <c r="DW47" s="660"/>
      <c r="DX47" s="661"/>
      <c r="DY47" s="661"/>
      <c r="DZ47" s="661"/>
      <c r="EA47" s="661"/>
      <c r="EB47" s="661"/>
      <c r="EC47" s="662"/>
    </row>
    <row r="48" spans="2:133" x14ac:dyDescent="0.15">
      <c r="B48" s="663" t="s">
        <v>366</v>
      </c>
      <c r="C48" s="663"/>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3"/>
      <c r="AL48" s="663"/>
      <c r="AM48" s="663"/>
      <c r="AN48" s="663"/>
      <c r="AO48" s="663"/>
      <c r="AP48" s="663"/>
      <c r="AQ48" s="663"/>
      <c r="AR48" s="663"/>
      <c r="AS48" s="663"/>
      <c r="AT48" s="663"/>
      <c r="AU48" s="663"/>
      <c r="AV48" s="663"/>
      <c r="AW48" s="663"/>
      <c r="AX48" s="663"/>
      <c r="AY48" s="663"/>
      <c r="AZ48" s="663"/>
      <c r="BA48" s="663"/>
      <c r="BB48" s="663"/>
      <c r="BC48" s="663"/>
      <c r="BD48" s="663"/>
      <c r="BE48" s="663"/>
      <c r="BF48" s="663"/>
      <c r="BG48" s="663"/>
      <c r="BH48" s="663"/>
      <c r="BI48" s="663"/>
      <c r="BJ48" s="663"/>
      <c r="BK48" s="663"/>
      <c r="BL48" s="663"/>
      <c r="BM48" s="663"/>
      <c r="BN48" s="663"/>
      <c r="BO48" s="663"/>
      <c r="BP48" s="663"/>
      <c r="BQ48" s="663"/>
      <c r="BR48" s="663"/>
      <c r="BS48" s="663"/>
      <c r="BT48" s="663"/>
      <c r="BU48" s="663"/>
      <c r="BV48" s="663"/>
      <c r="BW48" s="663"/>
      <c r="BX48" s="663"/>
      <c r="BY48" s="663"/>
      <c r="BZ48" s="663"/>
      <c r="CA48" s="663"/>
      <c r="CB48" s="663"/>
      <c r="CD48" s="692"/>
      <c r="CE48" s="693"/>
      <c r="CF48" s="664" t="s">
        <v>367</v>
      </c>
      <c r="CG48" s="665"/>
      <c r="CH48" s="665"/>
      <c r="CI48" s="665"/>
      <c r="CJ48" s="665"/>
      <c r="CK48" s="665"/>
      <c r="CL48" s="665"/>
      <c r="CM48" s="665"/>
      <c r="CN48" s="665"/>
      <c r="CO48" s="665"/>
      <c r="CP48" s="665"/>
      <c r="CQ48" s="666"/>
      <c r="CR48" s="667" t="s">
        <v>235</v>
      </c>
      <c r="CS48" s="668"/>
      <c r="CT48" s="668"/>
      <c r="CU48" s="668"/>
      <c r="CV48" s="668"/>
      <c r="CW48" s="668"/>
      <c r="CX48" s="668"/>
      <c r="CY48" s="669"/>
      <c r="CZ48" s="670" t="s">
        <v>129</v>
      </c>
      <c r="DA48" s="671"/>
      <c r="DB48" s="671"/>
      <c r="DC48" s="672"/>
      <c r="DD48" s="673" t="s">
        <v>235</v>
      </c>
      <c r="DE48" s="668"/>
      <c r="DF48" s="668"/>
      <c r="DG48" s="668"/>
      <c r="DH48" s="668"/>
      <c r="DI48" s="668"/>
      <c r="DJ48" s="668"/>
      <c r="DK48" s="669"/>
      <c r="DL48" s="674"/>
      <c r="DM48" s="675"/>
      <c r="DN48" s="675"/>
      <c r="DO48" s="675"/>
      <c r="DP48" s="675"/>
      <c r="DQ48" s="675"/>
      <c r="DR48" s="675"/>
      <c r="DS48" s="675"/>
      <c r="DT48" s="675"/>
      <c r="DU48" s="675"/>
      <c r="DV48" s="676"/>
      <c r="DW48" s="660"/>
      <c r="DX48" s="661"/>
      <c r="DY48" s="661"/>
      <c r="DZ48" s="661"/>
      <c r="EA48" s="661"/>
      <c r="EB48" s="661"/>
      <c r="EC48" s="662"/>
    </row>
    <row r="49" spans="2:133" ht="11.25" customHeight="1" x14ac:dyDescent="0.15">
      <c r="B49" s="213"/>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CD49" s="644" t="s">
        <v>368</v>
      </c>
      <c r="CE49" s="645"/>
      <c r="CF49" s="645"/>
      <c r="CG49" s="645"/>
      <c r="CH49" s="645"/>
      <c r="CI49" s="645"/>
      <c r="CJ49" s="645"/>
      <c r="CK49" s="645"/>
      <c r="CL49" s="645"/>
      <c r="CM49" s="645"/>
      <c r="CN49" s="645"/>
      <c r="CO49" s="645"/>
      <c r="CP49" s="645"/>
      <c r="CQ49" s="646"/>
      <c r="CR49" s="647">
        <v>1962155183</v>
      </c>
      <c r="CS49" s="648"/>
      <c r="CT49" s="648"/>
      <c r="CU49" s="648"/>
      <c r="CV49" s="648"/>
      <c r="CW49" s="648"/>
      <c r="CX49" s="648"/>
      <c r="CY49" s="649"/>
      <c r="CZ49" s="650">
        <v>100</v>
      </c>
      <c r="DA49" s="651"/>
      <c r="DB49" s="651"/>
      <c r="DC49" s="652"/>
      <c r="DD49" s="653">
        <v>1068711958</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row r="50" spans="2:133" hidden="1" x14ac:dyDescent="0.15">
      <c r="B50" s="214"/>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95" zoomScaleNormal="95" zoomScaleSheetLayoutView="70" workbookViewId="0">
      <selection activeCell="BS35" sqref="BS35:CG35"/>
    </sheetView>
  </sheetViews>
  <sheetFormatPr defaultColWidth="0" defaultRowHeight="13.5" zeroHeight="1" x14ac:dyDescent="0.15"/>
  <cols>
    <col min="1" max="130" width="2.75" style="220" customWidth="1"/>
    <col min="131" max="131" width="1.625" style="220" customWidth="1"/>
    <col min="132" max="16384" width="9" style="220" hidden="1"/>
  </cols>
  <sheetData>
    <row r="1" spans="1:131" ht="11.25" customHeight="1" thickBot="1" x14ac:dyDescent="0.2">
      <c r="A1" s="216"/>
      <c r="B1" s="216"/>
      <c r="C1" s="216"/>
      <c r="D1" s="216"/>
      <c r="E1" s="216"/>
      <c r="F1" s="216"/>
      <c r="G1" s="216"/>
      <c r="H1" s="216"/>
      <c r="I1" s="216"/>
      <c r="J1" s="216"/>
      <c r="K1" s="216"/>
      <c r="L1" s="216"/>
      <c r="M1" s="216"/>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8"/>
      <c r="DR1" s="218"/>
      <c r="DS1" s="218"/>
      <c r="DT1" s="218"/>
      <c r="DU1" s="218"/>
      <c r="DV1" s="218"/>
      <c r="DW1" s="218"/>
      <c r="DX1" s="218"/>
      <c r="DY1" s="218"/>
      <c r="DZ1" s="218"/>
      <c r="EA1" s="219"/>
    </row>
    <row r="2" spans="1:131" ht="26.25" customHeight="1" thickBot="1" x14ac:dyDescent="0.2">
      <c r="A2" s="1157" t="s">
        <v>369</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1158" t="s">
        <v>370</v>
      </c>
      <c r="DK2" s="1159"/>
      <c r="DL2" s="1159"/>
      <c r="DM2" s="1159"/>
      <c r="DN2" s="1159"/>
      <c r="DO2" s="1160"/>
      <c r="DP2" s="217"/>
      <c r="DQ2" s="1158" t="s">
        <v>371</v>
      </c>
      <c r="DR2" s="1159"/>
      <c r="DS2" s="1159"/>
      <c r="DT2" s="1159"/>
      <c r="DU2" s="1159"/>
      <c r="DV2" s="1159"/>
      <c r="DW2" s="1159"/>
      <c r="DX2" s="1159"/>
      <c r="DY2" s="1159"/>
      <c r="DZ2" s="1160"/>
      <c r="EA2" s="219"/>
    </row>
    <row r="3" spans="1:131" ht="11.25" customHeight="1" x14ac:dyDescent="0.15">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9"/>
    </row>
    <row r="4" spans="1:131" s="224" customFormat="1" ht="26.25" customHeight="1" thickBot="1" x14ac:dyDescent="0.2">
      <c r="A4" s="1126" t="s">
        <v>372</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21"/>
      <c r="BA4" s="221"/>
      <c r="BB4" s="221"/>
      <c r="BC4" s="221"/>
      <c r="BD4" s="221"/>
      <c r="BE4" s="222"/>
      <c r="BF4" s="222"/>
      <c r="BG4" s="222"/>
      <c r="BH4" s="222"/>
      <c r="BI4" s="222"/>
      <c r="BJ4" s="222"/>
      <c r="BK4" s="222"/>
      <c r="BL4" s="222"/>
      <c r="BM4" s="222"/>
      <c r="BN4" s="222"/>
      <c r="BO4" s="222"/>
      <c r="BP4" s="222"/>
      <c r="BQ4" s="797" t="s">
        <v>373</v>
      </c>
      <c r="BR4" s="797"/>
      <c r="BS4" s="797"/>
      <c r="BT4" s="797"/>
      <c r="BU4" s="797"/>
      <c r="BV4" s="797"/>
      <c r="BW4" s="797"/>
      <c r="BX4" s="797"/>
      <c r="BY4" s="797"/>
      <c r="BZ4" s="797"/>
      <c r="CA4" s="797"/>
      <c r="CB4" s="797"/>
      <c r="CC4" s="797"/>
      <c r="CD4" s="797"/>
      <c r="CE4" s="797"/>
      <c r="CF4" s="797"/>
      <c r="CG4" s="797"/>
      <c r="CH4" s="797"/>
      <c r="CI4" s="797"/>
      <c r="CJ4" s="797"/>
      <c r="CK4" s="797"/>
      <c r="CL4" s="797"/>
      <c r="CM4" s="797"/>
      <c r="CN4" s="797"/>
      <c r="CO4" s="797"/>
      <c r="CP4" s="797"/>
      <c r="CQ4" s="797"/>
      <c r="CR4" s="797"/>
      <c r="CS4" s="797"/>
      <c r="CT4" s="797"/>
      <c r="CU4" s="797"/>
      <c r="CV4" s="797"/>
      <c r="CW4" s="797"/>
      <c r="CX4" s="797"/>
      <c r="CY4" s="797"/>
      <c r="CZ4" s="797"/>
      <c r="DA4" s="797"/>
      <c r="DB4" s="797"/>
      <c r="DC4" s="797"/>
      <c r="DD4" s="797"/>
      <c r="DE4" s="797"/>
      <c r="DF4" s="797"/>
      <c r="DG4" s="797"/>
      <c r="DH4" s="797"/>
      <c r="DI4" s="797"/>
      <c r="DJ4" s="797"/>
      <c r="DK4" s="797"/>
      <c r="DL4" s="797"/>
      <c r="DM4" s="797"/>
      <c r="DN4" s="797"/>
      <c r="DO4" s="797"/>
      <c r="DP4" s="797"/>
      <c r="DQ4" s="797"/>
      <c r="DR4" s="797"/>
      <c r="DS4" s="797"/>
      <c r="DT4" s="797"/>
      <c r="DU4" s="797"/>
      <c r="DV4" s="797"/>
      <c r="DW4" s="797"/>
      <c r="DX4" s="797"/>
      <c r="DY4" s="797"/>
      <c r="DZ4" s="797"/>
      <c r="EA4" s="223"/>
    </row>
    <row r="5" spans="1:131" s="224" customFormat="1" ht="26.25" customHeight="1" x14ac:dyDescent="0.15">
      <c r="A5" s="1062" t="s">
        <v>374</v>
      </c>
      <c r="B5" s="1063"/>
      <c r="C5" s="1063"/>
      <c r="D5" s="1063"/>
      <c r="E5" s="1063"/>
      <c r="F5" s="1063"/>
      <c r="G5" s="1063"/>
      <c r="H5" s="1063"/>
      <c r="I5" s="1063"/>
      <c r="J5" s="1063"/>
      <c r="K5" s="1063"/>
      <c r="L5" s="1063"/>
      <c r="M5" s="1063"/>
      <c r="N5" s="1063"/>
      <c r="O5" s="1063"/>
      <c r="P5" s="1064"/>
      <c r="Q5" s="1068" t="s">
        <v>375</v>
      </c>
      <c r="R5" s="1069"/>
      <c r="S5" s="1069"/>
      <c r="T5" s="1069"/>
      <c r="U5" s="1070"/>
      <c r="V5" s="1068" t="s">
        <v>376</v>
      </c>
      <c r="W5" s="1069"/>
      <c r="X5" s="1069"/>
      <c r="Y5" s="1069"/>
      <c r="Z5" s="1070"/>
      <c r="AA5" s="1068" t="s">
        <v>377</v>
      </c>
      <c r="AB5" s="1069"/>
      <c r="AC5" s="1069"/>
      <c r="AD5" s="1069"/>
      <c r="AE5" s="1069"/>
      <c r="AF5" s="1161" t="s">
        <v>378</v>
      </c>
      <c r="AG5" s="1069"/>
      <c r="AH5" s="1069"/>
      <c r="AI5" s="1069"/>
      <c r="AJ5" s="1082"/>
      <c r="AK5" s="1069" t="s">
        <v>379</v>
      </c>
      <c r="AL5" s="1069"/>
      <c r="AM5" s="1069"/>
      <c r="AN5" s="1069"/>
      <c r="AO5" s="1070"/>
      <c r="AP5" s="1068" t="s">
        <v>380</v>
      </c>
      <c r="AQ5" s="1069"/>
      <c r="AR5" s="1069"/>
      <c r="AS5" s="1069"/>
      <c r="AT5" s="1070"/>
      <c r="AU5" s="1068" t="s">
        <v>381</v>
      </c>
      <c r="AV5" s="1069"/>
      <c r="AW5" s="1069"/>
      <c r="AX5" s="1069"/>
      <c r="AY5" s="1082"/>
      <c r="AZ5" s="221"/>
      <c r="BA5" s="221"/>
      <c r="BB5" s="221"/>
      <c r="BC5" s="221"/>
      <c r="BD5" s="221"/>
      <c r="BE5" s="222"/>
      <c r="BF5" s="222"/>
      <c r="BG5" s="222"/>
      <c r="BH5" s="222"/>
      <c r="BI5" s="222"/>
      <c r="BJ5" s="222"/>
      <c r="BK5" s="222"/>
      <c r="BL5" s="222"/>
      <c r="BM5" s="222"/>
      <c r="BN5" s="222"/>
      <c r="BO5" s="222"/>
      <c r="BP5" s="222"/>
      <c r="BQ5" s="1062" t="s">
        <v>382</v>
      </c>
      <c r="BR5" s="1063"/>
      <c r="BS5" s="1063"/>
      <c r="BT5" s="1063"/>
      <c r="BU5" s="1063"/>
      <c r="BV5" s="1063"/>
      <c r="BW5" s="1063"/>
      <c r="BX5" s="1063"/>
      <c r="BY5" s="1063"/>
      <c r="BZ5" s="1063"/>
      <c r="CA5" s="1063"/>
      <c r="CB5" s="1063"/>
      <c r="CC5" s="1063"/>
      <c r="CD5" s="1063"/>
      <c r="CE5" s="1063"/>
      <c r="CF5" s="1063"/>
      <c r="CG5" s="1064"/>
      <c r="CH5" s="1068" t="s">
        <v>383</v>
      </c>
      <c r="CI5" s="1069"/>
      <c r="CJ5" s="1069"/>
      <c r="CK5" s="1069"/>
      <c r="CL5" s="1070"/>
      <c r="CM5" s="1068" t="s">
        <v>384</v>
      </c>
      <c r="CN5" s="1069"/>
      <c r="CO5" s="1069"/>
      <c r="CP5" s="1069"/>
      <c r="CQ5" s="1070"/>
      <c r="CR5" s="1068" t="s">
        <v>385</v>
      </c>
      <c r="CS5" s="1069"/>
      <c r="CT5" s="1069"/>
      <c r="CU5" s="1069"/>
      <c r="CV5" s="1070"/>
      <c r="CW5" s="1068" t="s">
        <v>386</v>
      </c>
      <c r="CX5" s="1069"/>
      <c r="CY5" s="1069"/>
      <c r="CZ5" s="1069"/>
      <c r="DA5" s="1070"/>
      <c r="DB5" s="1068" t="s">
        <v>387</v>
      </c>
      <c r="DC5" s="1069"/>
      <c r="DD5" s="1069"/>
      <c r="DE5" s="1069"/>
      <c r="DF5" s="1070"/>
      <c r="DG5" s="1151" t="s">
        <v>388</v>
      </c>
      <c r="DH5" s="1152"/>
      <c r="DI5" s="1152"/>
      <c r="DJ5" s="1152"/>
      <c r="DK5" s="1153"/>
      <c r="DL5" s="1151" t="s">
        <v>389</v>
      </c>
      <c r="DM5" s="1152"/>
      <c r="DN5" s="1152"/>
      <c r="DO5" s="1152"/>
      <c r="DP5" s="1153"/>
      <c r="DQ5" s="1068" t="s">
        <v>390</v>
      </c>
      <c r="DR5" s="1069"/>
      <c r="DS5" s="1069"/>
      <c r="DT5" s="1069"/>
      <c r="DU5" s="1070"/>
      <c r="DV5" s="1068" t="s">
        <v>381</v>
      </c>
      <c r="DW5" s="1069"/>
      <c r="DX5" s="1069"/>
      <c r="DY5" s="1069"/>
      <c r="DZ5" s="1082"/>
      <c r="EA5" s="223"/>
    </row>
    <row r="6" spans="1:131" s="224" customFormat="1" ht="26.25" customHeight="1" thickBot="1" x14ac:dyDescent="0.2">
      <c r="A6" s="1065"/>
      <c r="B6" s="1066"/>
      <c r="C6" s="1066"/>
      <c r="D6" s="1066"/>
      <c r="E6" s="1066"/>
      <c r="F6" s="1066"/>
      <c r="G6" s="1066"/>
      <c r="H6" s="1066"/>
      <c r="I6" s="1066"/>
      <c r="J6" s="1066"/>
      <c r="K6" s="1066"/>
      <c r="L6" s="1066"/>
      <c r="M6" s="1066"/>
      <c r="N6" s="1066"/>
      <c r="O6" s="1066"/>
      <c r="P6" s="1067"/>
      <c r="Q6" s="1071"/>
      <c r="R6" s="1072"/>
      <c r="S6" s="1072"/>
      <c r="T6" s="1072"/>
      <c r="U6" s="1073"/>
      <c r="V6" s="1071"/>
      <c r="W6" s="1072"/>
      <c r="X6" s="1072"/>
      <c r="Y6" s="1072"/>
      <c r="Z6" s="1073"/>
      <c r="AA6" s="1071"/>
      <c r="AB6" s="1072"/>
      <c r="AC6" s="1072"/>
      <c r="AD6" s="1072"/>
      <c r="AE6" s="1072"/>
      <c r="AF6" s="1162"/>
      <c r="AG6" s="1072"/>
      <c r="AH6" s="1072"/>
      <c r="AI6" s="1072"/>
      <c r="AJ6" s="1083"/>
      <c r="AK6" s="1072"/>
      <c r="AL6" s="1072"/>
      <c r="AM6" s="1072"/>
      <c r="AN6" s="1072"/>
      <c r="AO6" s="1073"/>
      <c r="AP6" s="1071"/>
      <c r="AQ6" s="1072"/>
      <c r="AR6" s="1072"/>
      <c r="AS6" s="1072"/>
      <c r="AT6" s="1073"/>
      <c r="AU6" s="1071"/>
      <c r="AV6" s="1072"/>
      <c r="AW6" s="1072"/>
      <c r="AX6" s="1072"/>
      <c r="AY6" s="1083"/>
      <c r="AZ6" s="221"/>
      <c r="BA6" s="221"/>
      <c r="BB6" s="221"/>
      <c r="BC6" s="221"/>
      <c r="BD6" s="221"/>
      <c r="BE6" s="222"/>
      <c r="BF6" s="222"/>
      <c r="BG6" s="222"/>
      <c r="BH6" s="222"/>
      <c r="BI6" s="222"/>
      <c r="BJ6" s="222"/>
      <c r="BK6" s="222"/>
      <c r="BL6" s="222"/>
      <c r="BM6" s="222"/>
      <c r="BN6" s="222"/>
      <c r="BO6" s="222"/>
      <c r="BP6" s="222"/>
      <c r="BQ6" s="1065"/>
      <c r="BR6" s="1066"/>
      <c r="BS6" s="1066"/>
      <c r="BT6" s="1066"/>
      <c r="BU6" s="1066"/>
      <c r="BV6" s="1066"/>
      <c r="BW6" s="1066"/>
      <c r="BX6" s="1066"/>
      <c r="BY6" s="1066"/>
      <c r="BZ6" s="1066"/>
      <c r="CA6" s="1066"/>
      <c r="CB6" s="1066"/>
      <c r="CC6" s="1066"/>
      <c r="CD6" s="1066"/>
      <c r="CE6" s="1066"/>
      <c r="CF6" s="1066"/>
      <c r="CG6" s="1067"/>
      <c r="CH6" s="1071"/>
      <c r="CI6" s="1072"/>
      <c r="CJ6" s="1072"/>
      <c r="CK6" s="1072"/>
      <c r="CL6" s="1073"/>
      <c r="CM6" s="1071"/>
      <c r="CN6" s="1072"/>
      <c r="CO6" s="1072"/>
      <c r="CP6" s="1072"/>
      <c r="CQ6" s="1073"/>
      <c r="CR6" s="1071"/>
      <c r="CS6" s="1072"/>
      <c r="CT6" s="1072"/>
      <c r="CU6" s="1072"/>
      <c r="CV6" s="1073"/>
      <c r="CW6" s="1071"/>
      <c r="CX6" s="1072"/>
      <c r="CY6" s="1072"/>
      <c r="CZ6" s="1072"/>
      <c r="DA6" s="1073"/>
      <c r="DB6" s="1071"/>
      <c r="DC6" s="1072"/>
      <c r="DD6" s="1072"/>
      <c r="DE6" s="1072"/>
      <c r="DF6" s="1073"/>
      <c r="DG6" s="1154"/>
      <c r="DH6" s="1155"/>
      <c r="DI6" s="1155"/>
      <c r="DJ6" s="1155"/>
      <c r="DK6" s="1156"/>
      <c r="DL6" s="1154"/>
      <c r="DM6" s="1155"/>
      <c r="DN6" s="1155"/>
      <c r="DO6" s="1155"/>
      <c r="DP6" s="1156"/>
      <c r="DQ6" s="1071"/>
      <c r="DR6" s="1072"/>
      <c r="DS6" s="1072"/>
      <c r="DT6" s="1072"/>
      <c r="DU6" s="1073"/>
      <c r="DV6" s="1071"/>
      <c r="DW6" s="1072"/>
      <c r="DX6" s="1072"/>
      <c r="DY6" s="1072"/>
      <c r="DZ6" s="1083"/>
      <c r="EA6" s="223"/>
    </row>
    <row r="7" spans="1:131" s="224" customFormat="1" ht="26.25" customHeight="1" thickTop="1" x14ac:dyDescent="0.15">
      <c r="A7" s="225">
        <v>1</v>
      </c>
      <c r="B7" s="1114" t="s">
        <v>391</v>
      </c>
      <c r="C7" s="1115"/>
      <c r="D7" s="1115"/>
      <c r="E7" s="1115"/>
      <c r="F7" s="1115"/>
      <c r="G7" s="1115"/>
      <c r="H7" s="1115"/>
      <c r="I7" s="1115"/>
      <c r="J7" s="1115"/>
      <c r="K7" s="1115"/>
      <c r="L7" s="1115"/>
      <c r="M7" s="1115"/>
      <c r="N7" s="1115"/>
      <c r="O7" s="1115"/>
      <c r="P7" s="1116"/>
      <c r="Q7" s="1169">
        <v>2009154</v>
      </c>
      <c r="R7" s="1170"/>
      <c r="S7" s="1170"/>
      <c r="T7" s="1170"/>
      <c r="U7" s="1170"/>
      <c r="V7" s="1170">
        <v>1968220</v>
      </c>
      <c r="W7" s="1170"/>
      <c r="X7" s="1170"/>
      <c r="Y7" s="1170"/>
      <c r="Z7" s="1170"/>
      <c r="AA7" s="1170">
        <v>40934</v>
      </c>
      <c r="AB7" s="1170"/>
      <c r="AC7" s="1170"/>
      <c r="AD7" s="1170"/>
      <c r="AE7" s="1171"/>
      <c r="AF7" s="1172">
        <v>30796</v>
      </c>
      <c r="AG7" s="1173"/>
      <c r="AH7" s="1173"/>
      <c r="AI7" s="1173"/>
      <c r="AJ7" s="1174"/>
      <c r="AK7" s="1175">
        <v>6625</v>
      </c>
      <c r="AL7" s="1176"/>
      <c r="AM7" s="1176"/>
      <c r="AN7" s="1176"/>
      <c r="AO7" s="1176"/>
      <c r="AP7" s="1176">
        <v>2358752</v>
      </c>
      <c r="AQ7" s="1176"/>
      <c r="AR7" s="1176"/>
      <c r="AS7" s="1176"/>
      <c r="AT7" s="1176"/>
      <c r="AU7" s="1177"/>
      <c r="AV7" s="1177"/>
      <c r="AW7" s="1177"/>
      <c r="AX7" s="1177"/>
      <c r="AY7" s="1178"/>
      <c r="AZ7" s="221"/>
      <c r="BA7" s="221"/>
      <c r="BB7" s="221"/>
      <c r="BC7" s="221"/>
      <c r="BD7" s="221"/>
      <c r="BE7" s="222"/>
      <c r="BF7" s="222"/>
      <c r="BG7" s="222"/>
      <c r="BH7" s="222"/>
      <c r="BI7" s="222"/>
      <c r="BJ7" s="222"/>
      <c r="BK7" s="222"/>
      <c r="BL7" s="222"/>
      <c r="BM7" s="222"/>
      <c r="BN7" s="222"/>
      <c r="BO7" s="222"/>
      <c r="BP7" s="222"/>
      <c r="BQ7" s="225">
        <v>1</v>
      </c>
      <c r="BR7" s="226"/>
      <c r="BS7" s="1166" t="s">
        <v>603</v>
      </c>
      <c r="BT7" s="1167" t="s">
        <v>603</v>
      </c>
      <c r="BU7" s="1167" t="s">
        <v>603</v>
      </c>
      <c r="BV7" s="1167" t="s">
        <v>603</v>
      </c>
      <c r="BW7" s="1167" t="s">
        <v>603</v>
      </c>
      <c r="BX7" s="1167" t="s">
        <v>603</v>
      </c>
      <c r="BY7" s="1167" t="s">
        <v>603</v>
      </c>
      <c r="BZ7" s="1167" t="s">
        <v>603</v>
      </c>
      <c r="CA7" s="1167" t="s">
        <v>603</v>
      </c>
      <c r="CB7" s="1167" t="s">
        <v>603</v>
      </c>
      <c r="CC7" s="1167" t="s">
        <v>603</v>
      </c>
      <c r="CD7" s="1167" t="s">
        <v>603</v>
      </c>
      <c r="CE7" s="1167" t="s">
        <v>603</v>
      </c>
      <c r="CF7" s="1167" t="s">
        <v>603</v>
      </c>
      <c r="CG7" s="1179" t="s">
        <v>603</v>
      </c>
      <c r="CH7" s="1163">
        <v>3848</v>
      </c>
      <c r="CI7" s="1164"/>
      <c r="CJ7" s="1164"/>
      <c r="CK7" s="1164"/>
      <c r="CL7" s="1165"/>
      <c r="CM7" s="1163">
        <v>514946</v>
      </c>
      <c r="CN7" s="1164"/>
      <c r="CO7" s="1164"/>
      <c r="CP7" s="1164"/>
      <c r="CQ7" s="1165"/>
      <c r="CR7" s="1163">
        <v>468831</v>
      </c>
      <c r="CS7" s="1164">
        <v>468831</v>
      </c>
      <c r="CT7" s="1164">
        <v>468831</v>
      </c>
      <c r="CU7" s="1164">
        <v>468831</v>
      </c>
      <c r="CV7" s="1165">
        <v>468831</v>
      </c>
      <c r="CW7" s="1163">
        <v>6037</v>
      </c>
      <c r="CX7" s="1164"/>
      <c r="CY7" s="1164"/>
      <c r="CZ7" s="1164"/>
      <c r="DA7" s="1165"/>
      <c r="DB7" s="1163" t="s">
        <v>529</v>
      </c>
      <c r="DC7" s="1164"/>
      <c r="DD7" s="1164"/>
      <c r="DE7" s="1164"/>
      <c r="DF7" s="1165"/>
      <c r="DG7" s="1163"/>
      <c r="DH7" s="1164"/>
      <c r="DI7" s="1164"/>
      <c r="DJ7" s="1164"/>
      <c r="DK7" s="1165"/>
      <c r="DL7" s="1163"/>
      <c r="DM7" s="1164"/>
      <c r="DN7" s="1164"/>
      <c r="DO7" s="1164"/>
      <c r="DP7" s="1165"/>
      <c r="DQ7" s="1163"/>
      <c r="DR7" s="1164"/>
      <c r="DS7" s="1164"/>
      <c r="DT7" s="1164"/>
      <c r="DU7" s="1165"/>
      <c r="DV7" s="1166"/>
      <c r="DW7" s="1167"/>
      <c r="DX7" s="1167"/>
      <c r="DY7" s="1167"/>
      <c r="DZ7" s="1168"/>
      <c r="EA7" s="223"/>
    </row>
    <row r="8" spans="1:131" s="224" customFormat="1" ht="26.25" customHeight="1" x14ac:dyDescent="0.15">
      <c r="A8" s="227">
        <v>2</v>
      </c>
      <c r="B8" s="1097" t="s">
        <v>392</v>
      </c>
      <c r="C8" s="1098"/>
      <c r="D8" s="1098"/>
      <c r="E8" s="1098"/>
      <c r="F8" s="1098"/>
      <c r="G8" s="1098"/>
      <c r="H8" s="1098"/>
      <c r="I8" s="1098"/>
      <c r="J8" s="1098"/>
      <c r="K8" s="1098"/>
      <c r="L8" s="1098"/>
      <c r="M8" s="1098"/>
      <c r="N8" s="1098"/>
      <c r="O8" s="1098"/>
      <c r="P8" s="1099"/>
      <c r="Q8" s="1105">
        <v>409</v>
      </c>
      <c r="R8" s="1106"/>
      <c r="S8" s="1106"/>
      <c r="T8" s="1106"/>
      <c r="U8" s="1106"/>
      <c r="V8" s="1106">
        <v>138</v>
      </c>
      <c r="W8" s="1106"/>
      <c r="X8" s="1106"/>
      <c r="Y8" s="1106"/>
      <c r="Z8" s="1106"/>
      <c r="AA8" s="1106">
        <v>272</v>
      </c>
      <c r="AB8" s="1106"/>
      <c r="AC8" s="1106"/>
      <c r="AD8" s="1106"/>
      <c r="AE8" s="1107"/>
      <c r="AF8" s="1102" t="s">
        <v>529</v>
      </c>
      <c r="AG8" s="1103"/>
      <c r="AH8" s="1103"/>
      <c r="AI8" s="1103"/>
      <c r="AJ8" s="1104"/>
      <c r="AK8" s="1147">
        <v>5</v>
      </c>
      <c r="AL8" s="1148"/>
      <c r="AM8" s="1148"/>
      <c r="AN8" s="1148"/>
      <c r="AO8" s="1148"/>
      <c r="AP8" s="1148">
        <v>1988</v>
      </c>
      <c r="AQ8" s="1148"/>
      <c r="AR8" s="1148"/>
      <c r="AS8" s="1148"/>
      <c r="AT8" s="1148"/>
      <c r="AU8" s="1149"/>
      <c r="AV8" s="1149"/>
      <c r="AW8" s="1149"/>
      <c r="AX8" s="1149"/>
      <c r="AY8" s="1150"/>
      <c r="AZ8" s="221"/>
      <c r="BA8" s="221"/>
      <c r="BB8" s="221"/>
      <c r="BC8" s="221"/>
      <c r="BD8" s="221"/>
      <c r="BE8" s="222"/>
      <c r="BF8" s="222"/>
      <c r="BG8" s="222"/>
      <c r="BH8" s="222"/>
      <c r="BI8" s="222"/>
      <c r="BJ8" s="222"/>
      <c r="BK8" s="222"/>
      <c r="BL8" s="222"/>
      <c r="BM8" s="222"/>
      <c r="BN8" s="222"/>
      <c r="BO8" s="222"/>
      <c r="BP8" s="222"/>
      <c r="BQ8" s="227">
        <v>2</v>
      </c>
      <c r="BR8" s="228"/>
      <c r="BS8" s="1059" t="s">
        <v>604</v>
      </c>
      <c r="BT8" s="1060" t="s">
        <v>604</v>
      </c>
      <c r="BU8" s="1060" t="s">
        <v>604</v>
      </c>
      <c r="BV8" s="1060" t="s">
        <v>604</v>
      </c>
      <c r="BW8" s="1060" t="s">
        <v>604</v>
      </c>
      <c r="BX8" s="1060" t="s">
        <v>604</v>
      </c>
      <c r="BY8" s="1060" t="s">
        <v>604</v>
      </c>
      <c r="BZ8" s="1060" t="s">
        <v>604</v>
      </c>
      <c r="CA8" s="1060" t="s">
        <v>604</v>
      </c>
      <c r="CB8" s="1060" t="s">
        <v>604</v>
      </c>
      <c r="CC8" s="1060" t="s">
        <v>604</v>
      </c>
      <c r="CD8" s="1060" t="s">
        <v>604</v>
      </c>
      <c r="CE8" s="1060" t="s">
        <v>604</v>
      </c>
      <c r="CF8" s="1060" t="s">
        <v>604</v>
      </c>
      <c r="CG8" s="1081" t="s">
        <v>604</v>
      </c>
      <c r="CH8" s="1056">
        <v>322</v>
      </c>
      <c r="CI8" s="1057"/>
      <c r="CJ8" s="1057"/>
      <c r="CK8" s="1057"/>
      <c r="CL8" s="1058"/>
      <c r="CM8" s="1056">
        <v>2736</v>
      </c>
      <c r="CN8" s="1057"/>
      <c r="CO8" s="1057"/>
      <c r="CP8" s="1057"/>
      <c r="CQ8" s="1058"/>
      <c r="CR8" s="1056">
        <v>50</v>
      </c>
      <c r="CS8" s="1057">
        <v>50</v>
      </c>
      <c r="CT8" s="1057">
        <v>50</v>
      </c>
      <c r="CU8" s="1057">
        <v>50</v>
      </c>
      <c r="CV8" s="1058">
        <v>50</v>
      </c>
      <c r="CW8" s="1056" t="s">
        <v>529</v>
      </c>
      <c r="CX8" s="1057"/>
      <c r="CY8" s="1057"/>
      <c r="CZ8" s="1057"/>
      <c r="DA8" s="1058"/>
      <c r="DB8" s="1056" t="s">
        <v>529</v>
      </c>
      <c r="DC8" s="1057"/>
      <c r="DD8" s="1057"/>
      <c r="DE8" s="1057"/>
      <c r="DF8" s="1058"/>
      <c r="DG8" s="1056"/>
      <c r="DH8" s="1057"/>
      <c r="DI8" s="1057"/>
      <c r="DJ8" s="1057"/>
      <c r="DK8" s="1058"/>
      <c r="DL8" s="1056"/>
      <c r="DM8" s="1057"/>
      <c r="DN8" s="1057"/>
      <c r="DO8" s="1057"/>
      <c r="DP8" s="1058"/>
      <c r="DQ8" s="1056"/>
      <c r="DR8" s="1057"/>
      <c r="DS8" s="1057"/>
      <c r="DT8" s="1057"/>
      <c r="DU8" s="1058"/>
      <c r="DV8" s="1059"/>
      <c r="DW8" s="1060"/>
      <c r="DX8" s="1060"/>
      <c r="DY8" s="1060"/>
      <c r="DZ8" s="1061"/>
      <c r="EA8" s="223"/>
    </row>
    <row r="9" spans="1:131" s="224" customFormat="1" ht="26.25" customHeight="1" x14ac:dyDescent="0.15">
      <c r="A9" s="227">
        <v>3</v>
      </c>
      <c r="B9" s="1097" t="s">
        <v>393</v>
      </c>
      <c r="C9" s="1098"/>
      <c r="D9" s="1098"/>
      <c r="E9" s="1098"/>
      <c r="F9" s="1098"/>
      <c r="G9" s="1098"/>
      <c r="H9" s="1098"/>
      <c r="I9" s="1098"/>
      <c r="J9" s="1098"/>
      <c r="K9" s="1098"/>
      <c r="L9" s="1098"/>
      <c r="M9" s="1098"/>
      <c r="N9" s="1098"/>
      <c r="O9" s="1098"/>
      <c r="P9" s="1099"/>
      <c r="Q9" s="1105">
        <v>525</v>
      </c>
      <c r="R9" s="1106"/>
      <c r="S9" s="1106"/>
      <c r="T9" s="1106"/>
      <c r="U9" s="1106"/>
      <c r="V9" s="1106">
        <v>525</v>
      </c>
      <c r="W9" s="1106"/>
      <c r="X9" s="1106"/>
      <c r="Y9" s="1106"/>
      <c r="Z9" s="1106"/>
      <c r="AA9" s="1106" t="s">
        <v>529</v>
      </c>
      <c r="AB9" s="1106"/>
      <c r="AC9" s="1106"/>
      <c r="AD9" s="1106"/>
      <c r="AE9" s="1107"/>
      <c r="AF9" s="1102" t="s">
        <v>529</v>
      </c>
      <c r="AG9" s="1103"/>
      <c r="AH9" s="1103"/>
      <c r="AI9" s="1103"/>
      <c r="AJ9" s="1104"/>
      <c r="AK9" s="1147">
        <v>96</v>
      </c>
      <c r="AL9" s="1148"/>
      <c r="AM9" s="1148"/>
      <c r="AN9" s="1148"/>
      <c r="AO9" s="1148"/>
      <c r="AP9" s="1148" t="s">
        <v>529</v>
      </c>
      <c r="AQ9" s="1148"/>
      <c r="AR9" s="1148"/>
      <c r="AS9" s="1148"/>
      <c r="AT9" s="1148"/>
      <c r="AU9" s="1149"/>
      <c r="AV9" s="1149"/>
      <c r="AW9" s="1149"/>
      <c r="AX9" s="1149"/>
      <c r="AY9" s="1150"/>
      <c r="AZ9" s="221"/>
      <c r="BA9" s="221"/>
      <c r="BB9" s="221"/>
      <c r="BC9" s="221"/>
      <c r="BD9" s="221"/>
      <c r="BE9" s="222"/>
      <c r="BF9" s="222"/>
      <c r="BG9" s="222"/>
      <c r="BH9" s="222"/>
      <c r="BI9" s="222"/>
      <c r="BJ9" s="222"/>
      <c r="BK9" s="222"/>
      <c r="BL9" s="222"/>
      <c r="BM9" s="222"/>
      <c r="BN9" s="222"/>
      <c r="BO9" s="222"/>
      <c r="BP9" s="222"/>
      <c r="BQ9" s="227">
        <v>3</v>
      </c>
      <c r="BR9" s="228"/>
      <c r="BS9" s="1059" t="s">
        <v>605</v>
      </c>
      <c r="BT9" s="1060" t="s">
        <v>605</v>
      </c>
      <c r="BU9" s="1060" t="s">
        <v>605</v>
      </c>
      <c r="BV9" s="1060" t="s">
        <v>605</v>
      </c>
      <c r="BW9" s="1060" t="s">
        <v>605</v>
      </c>
      <c r="BX9" s="1060" t="s">
        <v>605</v>
      </c>
      <c r="BY9" s="1060" t="s">
        <v>605</v>
      </c>
      <c r="BZ9" s="1060" t="s">
        <v>605</v>
      </c>
      <c r="CA9" s="1060" t="s">
        <v>605</v>
      </c>
      <c r="CB9" s="1060" t="s">
        <v>605</v>
      </c>
      <c r="CC9" s="1060" t="s">
        <v>605</v>
      </c>
      <c r="CD9" s="1060" t="s">
        <v>605</v>
      </c>
      <c r="CE9" s="1060" t="s">
        <v>605</v>
      </c>
      <c r="CF9" s="1060" t="s">
        <v>605</v>
      </c>
      <c r="CG9" s="1081" t="s">
        <v>605</v>
      </c>
      <c r="CH9" s="1056">
        <v>457</v>
      </c>
      <c r="CI9" s="1057"/>
      <c r="CJ9" s="1057"/>
      <c r="CK9" s="1057"/>
      <c r="CL9" s="1058"/>
      <c r="CM9" s="1056">
        <v>11721</v>
      </c>
      <c r="CN9" s="1057"/>
      <c r="CO9" s="1057"/>
      <c r="CP9" s="1057"/>
      <c r="CQ9" s="1058"/>
      <c r="CR9" s="1056">
        <v>40</v>
      </c>
      <c r="CS9" s="1057">
        <v>40</v>
      </c>
      <c r="CT9" s="1057">
        <v>40</v>
      </c>
      <c r="CU9" s="1057">
        <v>40</v>
      </c>
      <c r="CV9" s="1058">
        <v>40</v>
      </c>
      <c r="CW9" s="1056" t="s">
        <v>529</v>
      </c>
      <c r="CX9" s="1057"/>
      <c r="CY9" s="1057"/>
      <c r="CZ9" s="1057"/>
      <c r="DA9" s="1058"/>
      <c r="DB9" s="1056" t="s">
        <v>529</v>
      </c>
      <c r="DC9" s="1057"/>
      <c r="DD9" s="1057"/>
      <c r="DE9" s="1057"/>
      <c r="DF9" s="1058"/>
      <c r="DG9" s="1056"/>
      <c r="DH9" s="1057"/>
      <c r="DI9" s="1057"/>
      <c r="DJ9" s="1057"/>
      <c r="DK9" s="1058"/>
      <c r="DL9" s="1056"/>
      <c r="DM9" s="1057"/>
      <c r="DN9" s="1057"/>
      <c r="DO9" s="1057"/>
      <c r="DP9" s="1058"/>
      <c r="DQ9" s="1056"/>
      <c r="DR9" s="1057"/>
      <c r="DS9" s="1057"/>
      <c r="DT9" s="1057"/>
      <c r="DU9" s="1058"/>
      <c r="DV9" s="1059"/>
      <c r="DW9" s="1060"/>
      <c r="DX9" s="1060"/>
      <c r="DY9" s="1060"/>
      <c r="DZ9" s="1061"/>
      <c r="EA9" s="223"/>
    </row>
    <row r="10" spans="1:131" s="224" customFormat="1" ht="26.25" customHeight="1" x14ac:dyDescent="0.15">
      <c r="A10" s="227">
        <v>4</v>
      </c>
      <c r="B10" s="1097" t="s">
        <v>395</v>
      </c>
      <c r="C10" s="1098"/>
      <c r="D10" s="1098"/>
      <c r="E10" s="1098"/>
      <c r="F10" s="1098"/>
      <c r="G10" s="1098"/>
      <c r="H10" s="1098"/>
      <c r="I10" s="1098"/>
      <c r="J10" s="1098"/>
      <c r="K10" s="1098"/>
      <c r="L10" s="1098"/>
      <c r="M10" s="1098"/>
      <c r="N10" s="1098"/>
      <c r="O10" s="1098"/>
      <c r="P10" s="1099"/>
      <c r="Q10" s="1105">
        <v>694654</v>
      </c>
      <c r="R10" s="1106"/>
      <c r="S10" s="1106"/>
      <c r="T10" s="1106"/>
      <c r="U10" s="1106"/>
      <c r="V10" s="1106">
        <v>694654</v>
      </c>
      <c r="W10" s="1106"/>
      <c r="X10" s="1106"/>
      <c r="Y10" s="1106"/>
      <c r="Z10" s="1106"/>
      <c r="AA10" s="1106" t="s">
        <v>529</v>
      </c>
      <c r="AB10" s="1106"/>
      <c r="AC10" s="1106"/>
      <c r="AD10" s="1106"/>
      <c r="AE10" s="1107"/>
      <c r="AF10" s="1102" t="s">
        <v>529</v>
      </c>
      <c r="AG10" s="1103"/>
      <c r="AH10" s="1103"/>
      <c r="AI10" s="1103"/>
      <c r="AJ10" s="1104"/>
      <c r="AK10" s="1147">
        <v>415506</v>
      </c>
      <c r="AL10" s="1148"/>
      <c r="AM10" s="1148"/>
      <c r="AN10" s="1148"/>
      <c r="AO10" s="1148"/>
      <c r="AP10" s="1148" t="s">
        <v>529</v>
      </c>
      <c r="AQ10" s="1148"/>
      <c r="AR10" s="1148"/>
      <c r="AS10" s="1148"/>
      <c r="AT10" s="1148"/>
      <c r="AU10" s="1149"/>
      <c r="AV10" s="1149"/>
      <c r="AW10" s="1149"/>
      <c r="AX10" s="1149"/>
      <c r="AY10" s="1150"/>
      <c r="AZ10" s="221"/>
      <c r="BA10" s="221"/>
      <c r="BB10" s="221"/>
      <c r="BC10" s="221"/>
      <c r="BD10" s="221"/>
      <c r="BE10" s="222"/>
      <c r="BF10" s="222"/>
      <c r="BG10" s="222"/>
      <c r="BH10" s="222"/>
      <c r="BI10" s="222"/>
      <c r="BJ10" s="222"/>
      <c r="BK10" s="222"/>
      <c r="BL10" s="222"/>
      <c r="BM10" s="222"/>
      <c r="BN10" s="222"/>
      <c r="BO10" s="222"/>
      <c r="BP10" s="222"/>
      <c r="BQ10" s="227">
        <v>4</v>
      </c>
      <c r="BR10" s="228"/>
      <c r="BS10" s="1059" t="s">
        <v>606</v>
      </c>
      <c r="BT10" s="1060" t="s">
        <v>604</v>
      </c>
      <c r="BU10" s="1060" t="s">
        <v>604</v>
      </c>
      <c r="BV10" s="1060" t="s">
        <v>604</v>
      </c>
      <c r="BW10" s="1060" t="s">
        <v>604</v>
      </c>
      <c r="BX10" s="1060" t="s">
        <v>604</v>
      </c>
      <c r="BY10" s="1060" t="s">
        <v>604</v>
      </c>
      <c r="BZ10" s="1060" t="s">
        <v>604</v>
      </c>
      <c r="CA10" s="1060" t="s">
        <v>604</v>
      </c>
      <c r="CB10" s="1060" t="s">
        <v>604</v>
      </c>
      <c r="CC10" s="1060" t="s">
        <v>604</v>
      </c>
      <c r="CD10" s="1060" t="s">
        <v>604</v>
      </c>
      <c r="CE10" s="1060" t="s">
        <v>604</v>
      </c>
      <c r="CF10" s="1060" t="s">
        <v>604</v>
      </c>
      <c r="CG10" s="1081" t="s">
        <v>604</v>
      </c>
      <c r="CH10" s="1056">
        <v>459</v>
      </c>
      <c r="CI10" s="1057"/>
      <c r="CJ10" s="1057"/>
      <c r="CK10" s="1057"/>
      <c r="CL10" s="1058"/>
      <c r="CM10" s="1056">
        <v>1300</v>
      </c>
      <c r="CN10" s="1057"/>
      <c r="CO10" s="1057"/>
      <c r="CP10" s="1057"/>
      <c r="CQ10" s="1058"/>
      <c r="CR10" s="1056">
        <v>10</v>
      </c>
      <c r="CS10" s="1057">
        <v>15</v>
      </c>
      <c r="CT10" s="1057">
        <v>15</v>
      </c>
      <c r="CU10" s="1057">
        <v>15</v>
      </c>
      <c r="CV10" s="1058">
        <v>15</v>
      </c>
      <c r="CW10" s="1056" t="s">
        <v>529</v>
      </c>
      <c r="CX10" s="1057"/>
      <c r="CY10" s="1057"/>
      <c r="CZ10" s="1057"/>
      <c r="DA10" s="1058"/>
      <c r="DB10" s="1056" t="s">
        <v>529</v>
      </c>
      <c r="DC10" s="1057"/>
      <c r="DD10" s="1057"/>
      <c r="DE10" s="1057"/>
      <c r="DF10" s="1058"/>
      <c r="DG10" s="1056"/>
      <c r="DH10" s="1057"/>
      <c r="DI10" s="1057"/>
      <c r="DJ10" s="1057"/>
      <c r="DK10" s="1058"/>
      <c r="DL10" s="1056"/>
      <c r="DM10" s="1057"/>
      <c r="DN10" s="1057"/>
      <c r="DO10" s="1057"/>
      <c r="DP10" s="1058"/>
      <c r="DQ10" s="1056"/>
      <c r="DR10" s="1057"/>
      <c r="DS10" s="1057"/>
      <c r="DT10" s="1057"/>
      <c r="DU10" s="1058"/>
      <c r="DV10" s="1059"/>
      <c r="DW10" s="1060"/>
      <c r="DX10" s="1060"/>
      <c r="DY10" s="1060"/>
      <c r="DZ10" s="1061"/>
      <c r="EA10" s="223"/>
    </row>
    <row r="11" spans="1:131" s="224" customFormat="1" ht="26.25" customHeight="1" x14ac:dyDescent="0.15">
      <c r="A11" s="227">
        <v>5</v>
      </c>
      <c r="B11" s="1097"/>
      <c r="C11" s="1098"/>
      <c r="D11" s="1098"/>
      <c r="E11" s="1098"/>
      <c r="F11" s="1098"/>
      <c r="G11" s="1098"/>
      <c r="H11" s="1098"/>
      <c r="I11" s="1098"/>
      <c r="J11" s="1098"/>
      <c r="K11" s="1098"/>
      <c r="L11" s="1098"/>
      <c r="M11" s="1098"/>
      <c r="N11" s="1098"/>
      <c r="O11" s="1098"/>
      <c r="P11" s="1099"/>
      <c r="Q11" s="1105"/>
      <c r="R11" s="1106"/>
      <c r="S11" s="1106"/>
      <c r="T11" s="1106"/>
      <c r="U11" s="1106"/>
      <c r="V11" s="1106"/>
      <c r="W11" s="1106"/>
      <c r="X11" s="1106"/>
      <c r="Y11" s="1106"/>
      <c r="Z11" s="1106"/>
      <c r="AA11" s="1106"/>
      <c r="AB11" s="1106"/>
      <c r="AC11" s="1106"/>
      <c r="AD11" s="1106"/>
      <c r="AE11" s="1107"/>
      <c r="AF11" s="1102"/>
      <c r="AG11" s="1103"/>
      <c r="AH11" s="1103"/>
      <c r="AI11" s="1103"/>
      <c r="AJ11" s="1104"/>
      <c r="AK11" s="1147"/>
      <c r="AL11" s="1148"/>
      <c r="AM11" s="1148"/>
      <c r="AN11" s="1148"/>
      <c r="AO11" s="1148"/>
      <c r="AP11" s="1148"/>
      <c r="AQ11" s="1148"/>
      <c r="AR11" s="1148"/>
      <c r="AS11" s="1148"/>
      <c r="AT11" s="1148"/>
      <c r="AU11" s="1149"/>
      <c r="AV11" s="1149"/>
      <c r="AW11" s="1149"/>
      <c r="AX11" s="1149"/>
      <c r="AY11" s="1150"/>
      <c r="AZ11" s="221"/>
      <c r="BA11" s="221"/>
      <c r="BB11" s="221"/>
      <c r="BC11" s="221"/>
      <c r="BD11" s="221"/>
      <c r="BE11" s="222"/>
      <c r="BF11" s="222"/>
      <c r="BG11" s="222"/>
      <c r="BH11" s="222"/>
      <c r="BI11" s="222"/>
      <c r="BJ11" s="222"/>
      <c r="BK11" s="222"/>
      <c r="BL11" s="222"/>
      <c r="BM11" s="222"/>
      <c r="BN11" s="222"/>
      <c r="BO11" s="222"/>
      <c r="BP11" s="222"/>
      <c r="BQ11" s="227">
        <v>5</v>
      </c>
      <c r="BR11" s="228"/>
      <c r="BS11" s="1059" t="s">
        <v>607</v>
      </c>
      <c r="BT11" s="1060"/>
      <c r="BU11" s="1060"/>
      <c r="BV11" s="1060"/>
      <c r="BW11" s="1060"/>
      <c r="BX11" s="1060"/>
      <c r="BY11" s="1060"/>
      <c r="BZ11" s="1060"/>
      <c r="CA11" s="1060"/>
      <c r="CB11" s="1060"/>
      <c r="CC11" s="1060"/>
      <c r="CD11" s="1060"/>
      <c r="CE11" s="1060"/>
      <c r="CF11" s="1060"/>
      <c r="CG11" s="1081"/>
      <c r="CH11" s="1056">
        <v>-19</v>
      </c>
      <c r="CI11" s="1057"/>
      <c r="CJ11" s="1057"/>
      <c r="CK11" s="1057"/>
      <c r="CL11" s="1058"/>
      <c r="CM11" s="1056">
        <v>773</v>
      </c>
      <c r="CN11" s="1057"/>
      <c r="CO11" s="1057"/>
      <c r="CP11" s="1057"/>
      <c r="CQ11" s="1058"/>
      <c r="CR11" s="1056">
        <v>24</v>
      </c>
      <c r="CS11" s="1057"/>
      <c r="CT11" s="1057"/>
      <c r="CU11" s="1057"/>
      <c r="CV11" s="1058"/>
      <c r="CW11" s="1056" t="s">
        <v>529</v>
      </c>
      <c r="CX11" s="1057"/>
      <c r="CY11" s="1057"/>
      <c r="CZ11" s="1057"/>
      <c r="DA11" s="1058"/>
      <c r="DB11" s="1056" t="s">
        <v>529</v>
      </c>
      <c r="DC11" s="1057"/>
      <c r="DD11" s="1057"/>
      <c r="DE11" s="1057"/>
      <c r="DF11" s="1058"/>
      <c r="DG11" s="1056"/>
      <c r="DH11" s="1057"/>
      <c r="DI11" s="1057"/>
      <c r="DJ11" s="1057"/>
      <c r="DK11" s="1058"/>
      <c r="DL11" s="1056"/>
      <c r="DM11" s="1057"/>
      <c r="DN11" s="1057"/>
      <c r="DO11" s="1057"/>
      <c r="DP11" s="1058"/>
      <c r="DQ11" s="1056"/>
      <c r="DR11" s="1057"/>
      <c r="DS11" s="1057"/>
      <c r="DT11" s="1057"/>
      <c r="DU11" s="1058"/>
      <c r="DV11" s="1059"/>
      <c r="DW11" s="1060"/>
      <c r="DX11" s="1060"/>
      <c r="DY11" s="1060"/>
      <c r="DZ11" s="1061"/>
      <c r="EA11" s="223"/>
    </row>
    <row r="12" spans="1:131" s="224" customFormat="1" ht="26.25" customHeight="1" x14ac:dyDescent="0.15">
      <c r="A12" s="227">
        <v>6</v>
      </c>
      <c r="B12" s="1097"/>
      <c r="C12" s="1098"/>
      <c r="D12" s="1098"/>
      <c r="E12" s="1098"/>
      <c r="F12" s="1098"/>
      <c r="G12" s="1098"/>
      <c r="H12" s="1098"/>
      <c r="I12" s="1098"/>
      <c r="J12" s="1098"/>
      <c r="K12" s="1098"/>
      <c r="L12" s="1098"/>
      <c r="M12" s="1098"/>
      <c r="N12" s="1098"/>
      <c r="O12" s="1098"/>
      <c r="P12" s="1099"/>
      <c r="Q12" s="1105"/>
      <c r="R12" s="1106"/>
      <c r="S12" s="1106"/>
      <c r="T12" s="1106"/>
      <c r="U12" s="1106"/>
      <c r="V12" s="1106"/>
      <c r="W12" s="1106"/>
      <c r="X12" s="1106"/>
      <c r="Y12" s="1106"/>
      <c r="Z12" s="1106"/>
      <c r="AA12" s="1106"/>
      <c r="AB12" s="1106"/>
      <c r="AC12" s="1106"/>
      <c r="AD12" s="1106"/>
      <c r="AE12" s="1107"/>
      <c r="AF12" s="1102"/>
      <c r="AG12" s="1103"/>
      <c r="AH12" s="1103"/>
      <c r="AI12" s="1103"/>
      <c r="AJ12" s="1104"/>
      <c r="AK12" s="1147"/>
      <c r="AL12" s="1148"/>
      <c r="AM12" s="1148"/>
      <c r="AN12" s="1148"/>
      <c r="AO12" s="1148"/>
      <c r="AP12" s="1148"/>
      <c r="AQ12" s="1148"/>
      <c r="AR12" s="1148"/>
      <c r="AS12" s="1148"/>
      <c r="AT12" s="1148"/>
      <c r="AU12" s="1149"/>
      <c r="AV12" s="1149"/>
      <c r="AW12" s="1149"/>
      <c r="AX12" s="1149"/>
      <c r="AY12" s="1150"/>
      <c r="AZ12" s="221"/>
      <c r="BA12" s="221"/>
      <c r="BB12" s="221"/>
      <c r="BC12" s="221"/>
      <c r="BD12" s="221"/>
      <c r="BE12" s="222"/>
      <c r="BF12" s="222"/>
      <c r="BG12" s="222"/>
      <c r="BH12" s="222"/>
      <c r="BI12" s="222"/>
      <c r="BJ12" s="222"/>
      <c r="BK12" s="222"/>
      <c r="BL12" s="222"/>
      <c r="BM12" s="222"/>
      <c r="BN12" s="222"/>
      <c r="BO12" s="222"/>
      <c r="BP12" s="222"/>
      <c r="BQ12" s="227">
        <v>6</v>
      </c>
      <c r="BR12" s="228"/>
      <c r="BS12" s="1059" t="s">
        <v>608</v>
      </c>
      <c r="BT12" s="1060" t="s">
        <v>608</v>
      </c>
      <c r="BU12" s="1060" t="s">
        <v>608</v>
      </c>
      <c r="BV12" s="1060" t="s">
        <v>608</v>
      </c>
      <c r="BW12" s="1060" t="s">
        <v>608</v>
      </c>
      <c r="BX12" s="1060" t="s">
        <v>608</v>
      </c>
      <c r="BY12" s="1060" t="s">
        <v>608</v>
      </c>
      <c r="BZ12" s="1060" t="s">
        <v>608</v>
      </c>
      <c r="CA12" s="1060" t="s">
        <v>608</v>
      </c>
      <c r="CB12" s="1060" t="s">
        <v>608</v>
      </c>
      <c r="CC12" s="1060" t="s">
        <v>608</v>
      </c>
      <c r="CD12" s="1060" t="s">
        <v>608</v>
      </c>
      <c r="CE12" s="1060" t="s">
        <v>608</v>
      </c>
      <c r="CF12" s="1060" t="s">
        <v>608</v>
      </c>
      <c r="CG12" s="1081" t="s">
        <v>608</v>
      </c>
      <c r="CH12" s="1056">
        <v>-374</v>
      </c>
      <c r="CI12" s="1057"/>
      <c r="CJ12" s="1057"/>
      <c r="CK12" s="1057"/>
      <c r="CL12" s="1058"/>
      <c r="CM12" s="1056">
        <v>1543</v>
      </c>
      <c r="CN12" s="1057"/>
      <c r="CO12" s="1057"/>
      <c r="CP12" s="1057"/>
      <c r="CQ12" s="1058"/>
      <c r="CR12" s="1056">
        <v>3</v>
      </c>
      <c r="CS12" s="1057">
        <v>3</v>
      </c>
      <c r="CT12" s="1057">
        <v>3</v>
      </c>
      <c r="CU12" s="1057">
        <v>3</v>
      </c>
      <c r="CV12" s="1058">
        <v>3</v>
      </c>
      <c r="CW12" s="1056">
        <v>4010</v>
      </c>
      <c r="CX12" s="1057"/>
      <c r="CY12" s="1057"/>
      <c r="CZ12" s="1057"/>
      <c r="DA12" s="1058"/>
      <c r="DB12" s="1056" t="s">
        <v>529</v>
      </c>
      <c r="DC12" s="1057"/>
      <c r="DD12" s="1057"/>
      <c r="DE12" s="1057"/>
      <c r="DF12" s="1058"/>
      <c r="DG12" s="1056"/>
      <c r="DH12" s="1057"/>
      <c r="DI12" s="1057"/>
      <c r="DJ12" s="1057"/>
      <c r="DK12" s="1058"/>
      <c r="DL12" s="1056"/>
      <c r="DM12" s="1057"/>
      <c r="DN12" s="1057"/>
      <c r="DO12" s="1057"/>
      <c r="DP12" s="1058"/>
      <c r="DQ12" s="1056"/>
      <c r="DR12" s="1057"/>
      <c r="DS12" s="1057"/>
      <c r="DT12" s="1057"/>
      <c r="DU12" s="1058"/>
      <c r="DV12" s="1059"/>
      <c r="DW12" s="1060"/>
      <c r="DX12" s="1060"/>
      <c r="DY12" s="1060"/>
      <c r="DZ12" s="1061"/>
      <c r="EA12" s="223"/>
    </row>
    <row r="13" spans="1:131" s="224" customFormat="1" ht="26.25" customHeight="1" x14ac:dyDescent="0.15">
      <c r="A13" s="227">
        <v>7</v>
      </c>
      <c r="B13" s="1097"/>
      <c r="C13" s="1098"/>
      <c r="D13" s="1098"/>
      <c r="E13" s="1098"/>
      <c r="F13" s="1098"/>
      <c r="G13" s="1098"/>
      <c r="H13" s="1098"/>
      <c r="I13" s="1098"/>
      <c r="J13" s="1098"/>
      <c r="K13" s="1098"/>
      <c r="L13" s="1098"/>
      <c r="M13" s="1098"/>
      <c r="N13" s="1098"/>
      <c r="O13" s="1098"/>
      <c r="P13" s="1099"/>
      <c r="Q13" s="1105"/>
      <c r="R13" s="1106"/>
      <c r="S13" s="1106"/>
      <c r="T13" s="1106"/>
      <c r="U13" s="1106"/>
      <c r="V13" s="1106"/>
      <c r="W13" s="1106"/>
      <c r="X13" s="1106"/>
      <c r="Y13" s="1106"/>
      <c r="Z13" s="1106"/>
      <c r="AA13" s="1106"/>
      <c r="AB13" s="1106"/>
      <c r="AC13" s="1106"/>
      <c r="AD13" s="1106"/>
      <c r="AE13" s="1107"/>
      <c r="AF13" s="1102"/>
      <c r="AG13" s="1103"/>
      <c r="AH13" s="1103"/>
      <c r="AI13" s="1103"/>
      <c r="AJ13" s="1104"/>
      <c r="AK13" s="1147"/>
      <c r="AL13" s="1148"/>
      <c r="AM13" s="1148"/>
      <c r="AN13" s="1148"/>
      <c r="AO13" s="1148"/>
      <c r="AP13" s="1148"/>
      <c r="AQ13" s="1148"/>
      <c r="AR13" s="1148"/>
      <c r="AS13" s="1148"/>
      <c r="AT13" s="1148"/>
      <c r="AU13" s="1149"/>
      <c r="AV13" s="1149"/>
      <c r="AW13" s="1149"/>
      <c r="AX13" s="1149"/>
      <c r="AY13" s="1150"/>
      <c r="AZ13" s="221"/>
      <c r="BA13" s="221"/>
      <c r="BB13" s="221"/>
      <c r="BC13" s="221"/>
      <c r="BD13" s="221"/>
      <c r="BE13" s="222"/>
      <c r="BF13" s="222"/>
      <c r="BG13" s="222"/>
      <c r="BH13" s="222"/>
      <c r="BI13" s="222"/>
      <c r="BJ13" s="222"/>
      <c r="BK13" s="222"/>
      <c r="BL13" s="222"/>
      <c r="BM13" s="222"/>
      <c r="BN13" s="222"/>
      <c r="BO13" s="222"/>
      <c r="BP13" s="222"/>
      <c r="BQ13" s="227">
        <v>7</v>
      </c>
      <c r="BR13" s="228"/>
      <c r="BS13" s="1059" t="s">
        <v>609</v>
      </c>
      <c r="BT13" s="1060" t="s">
        <v>610</v>
      </c>
      <c r="BU13" s="1060" t="s">
        <v>610</v>
      </c>
      <c r="BV13" s="1060" t="s">
        <v>610</v>
      </c>
      <c r="BW13" s="1060" t="s">
        <v>610</v>
      </c>
      <c r="BX13" s="1060" t="s">
        <v>610</v>
      </c>
      <c r="BY13" s="1060" t="s">
        <v>610</v>
      </c>
      <c r="BZ13" s="1060" t="s">
        <v>610</v>
      </c>
      <c r="CA13" s="1060" t="s">
        <v>610</v>
      </c>
      <c r="CB13" s="1060" t="s">
        <v>610</v>
      </c>
      <c r="CC13" s="1060" t="s">
        <v>610</v>
      </c>
      <c r="CD13" s="1060" t="s">
        <v>610</v>
      </c>
      <c r="CE13" s="1060" t="s">
        <v>610</v>
      </c>
      <c r="CF13" s="1060" t="s">
        <v>610</v>
      </c>
      <c r="CG13" s="1081" t="s">
        <v>610</v>
      </c>
      <c r="CH13" s="1056">
        <v>3215</v>
      </c>
      <c r="CI13" s="1057"/>
      <c r="CJ13" s="1057"/>
      <c r="CK13" s="1057"/>
      <c r="CL13" s="1058"/>
      <c r="CM13" s="1056">
        <v>151568</v>
      </c>
      <c r="CN13" s="1057"/>
      <c r="CO13" s="1057"/>
      <c r="CP13" s="1057"/>
      <c r="CQ13" s="1058"/>
      <c r="CR13" s="1056">
        <v>102311</v>
      </c>
      <c r="CS13" s="1057">
        <v>102311</v>
      </c>
      <c r="CT13" s="1057">
        <v>102311</v>
      </c>
      <c r="CU13" s="1057">
        <v>102311</v>
      </c>
      <c r="CV13" s="1058">
        <v>102311</v>
      </c>
      <c r="CW13" s="1056">
        <v>18685</v>
      </c>
      <c r="CX13" s="1057"/>
      <c r="CY13" s="1057"/>
      <c r="CZ13" s="1057"/>
      <c r="DA13" s="1058"/>
      <c r="DB13" s="1056">
        <v>5330</v>
      </c>
      <c r="DC13" s="1057"/>
      <c r="DD13" s="1057"/>
      <c r="DE13" s="1057"/>
      <c r="DF13" s="1058"/>
      <c r="DG13" s="1056"/>
      <c r="DH13" s="1057"/>
      <c r="DI13" s="1057"/>
      <c r="DJ13" s="1057"/>
      <c r="DK13" s="1058"/>
      <c r="DL13" s="1056"/>
      <c r="DM13" s="1057"/>
      <c r="DN13" s="1057"/>
      <c r="DO13" s="1057"/>
      <c r="DP13" s="1058"/>
      <c r="DQ13" s="1056"/>
      <c r="DR13" s="1057"/>
      <c r="DS13" s="1057"/>
      <c r="DT13" s="1057"/>
      <c r="DU13" s="1058"/>
      <c r="DV13" s="1059"/>
      <c r="DW13" s="1060"/>
      <c r="DX13" s="1060"/>
      <c r="DY13" s="1060"/>
      <c r="DZ13" s="1061"/>
      <c r="EA13" s="223"/>
    </row>
    <row r="14" spans="1:131" s="224" customFormat="1" ht="26.25" customHeight="1" x14ac:dyDescent="0.15">
      <c r="A14" s="227">
        <v>8</v>
      </c>
      <c r="B14" s="1097"/>
      <c r="C14" s="1098"/>
      <c r="D14" s="1098"/>
      <c r="E14" s="1098"/>
      <c r="F14" s="1098"/>
      <c r="G14" s="1098"/>
      <c r="H14" s="1098"/>
      <c r="I14" s="1098"/>
      <c r="J14" s="1098"/>
      <c r="K14" s="1098"/>
      <c r="L14" s="1098"/>
      <c r="M14" s="1098"/>
      <c r="N14" s="1098"/>
      <c r="O14" s="1098"/>
      <c r="P14" s="1099"/>
      <c r="Q14" s="1105"/>
      <c r="R14" s="1106"/>
      <c r="S14" s="1106"/>
      <c r="T14" s="1106"/>
      <c r="U14" s="1106"/>
      <c r="V14" s="1106"/>
      <c r="W14" s="1106"/>
      <c r="X14" s="1106"/>
      <c r="Y14" s="1106"/>
      <c r="Z14" s="1106"/>
      <c r="AA14" s="1106"/>
      <c r="AB14" s="1106"/>
      <c r="AC14" s="1106"/>
      <c r="AD14" s="1106"/>
      <c r="AE14" s="1107"/>
      <c r="AF14" s="1102"/>
      <c r="AG14" s="1103"/>
      <c r="AH14" s="1103"/>
      <c r="AI14" s="1103"/>
      <c r="AJ14" s="1104"/>
      <c r="AK14" s="1147"/>
      <c r="AL14" s="1148"/>
      <c r="AM14" s="1148"/>
      <c r="AN14" s="1148"/>
      <c r="AO14" s="1148"/>
      <c r="AP14" s="1148"/>
      <c r="AQ14" s="1148"/>
      <c r="AR14" s="1148"/>
      <c r="AS14" s="1148"/>
      <c r="AT14" s="1148"/>
      <c r="AU14" s="1149"/>
      <c r="AV14" s="1149"/>
      <c r="AW14" s="1149"/>
      <c r="AX14" s="1149"/>
      <c r="AY14" s="1150"/>
      <c r="AZ14" s="221"/>
      <c r="BA14" s="221"/>
      <c r="BB14" s="221"/>
      <c r="BC14" s="221"/>
      <c r="BD14" s="221"/>
      <c r="BE14" s="222"/>
      <c r="BF14" s="222"/>
      <c r="BG14" s="222"/>
      <c r="BH14" s="222"/>
      <c r="BI14" s="222"/>
      <c r="BJ14" s="222"/>
      <c r="BK14" s="222"/>
      <c r="BL14" s="222"/>
      <c r="BM14" s="222"/>
      <c r="BN14" s="222"/>
      <c r="BO14" s="222"/>
      <c r="BP14" s="222"/>
      <c r="BQ14" s="227">
        <v>8</v>
      </c>
      <c r="BR14" s="228"/>
      <c r="BS14" s="1059" t="s">
        <v>611</v>
      </c>
      <c r="BT14" s="1060" t="s">
        <v>611</v>
      </c>
      <c r="BU14" s="1060" t="s">
        <v>611</v>
      </c>
      <c r="BV14" s="1060" t="s">
        <v>611</v>
      </c>
      <c r="BW14" s="1060" t="s">
        <v>611</v>
      </c>
      <c r="BX14" s="1060" t="s">
        <v>611</v>
      </c>
      <c r="BY14" s="1060" t="s">
        <v>611</v>
      </c>
      <c r="BZ14" s="1060" t="s">
        <v>611</v>
      </c>
      <c r="CA14" s="1060" t="s">
        <v>611</v>
      </c>
      <c r="CB14" s="1060" t="s">
        <v>611</v>
      </c>
      <c r="CC14" s="1060" t="s">
        <v>611</v>
      </c>
      <c r="CD14" s="1060" t="s">
        <v>611</v>
      </c>
      <c r="CE14" s="1060" t="s">
        <v>611</v>
      </c>
      <c r="CF14" s="1060" t="s">
        <v>611</v>
      </c>
      <c r="CG14" s="1081" t="s">
        <v>611</v>
      </c>
      <c r="CH14" s="1056">
        <v>-2</v>
      </c>
      <c r="CI14" s="1057"/>
      <c r="CJ14" s="1057"/>
      <c r="CK14" s="1057"/>
      <c r="CL14" s="1058"/>
      <c r="CM14" s="1056">
        <v>96532</v>
      </c>
      <c r="CN14" s="1057"/>
      <c r="CO14" s="1057"/>
      <c r="CP14" s="1057"/>
      <c r="CQ14" s="1058"/>
      <c r="CR14" s="1056">
        <v>32540</v>
      </c>
      <c r="CS14" s="1057">
        <v>17388</v>
      </c>
      <c r="CT14" s="1057">
        <v>17388</v>
      </c>
      <c r="CU14" s="1057">
        <v>17388</v>
      </c>
      <c r="CV14" s="1058">
        <v>17388</v>
      </c>
      <c r="CW14" s="1056">
        <v>3934</v>
      </c>
      <c r="CX14" s="1057"/>
      <c r="CY14" s="1057"/>
      <c r="CZ14" s="1057"/>
      <c r="DA14" s="1058"/>
      <c r="DB14" s="1056" t="s">
        <v>529</v>
      </c>
      <c r="DC14" s="1057"/>
      <c r="DD14" s="1057"/>
      <c r="DE14" s="1057"/>
      <c r="DF14" s="1058"/>
      <c r="DG14" s="1056"/>
      <c r="DH14" s="1057"/>
      <c r="DI14" s="1057"/>
      <c r="DJ14" s="1057"/>
      <c r="DK14" s="1058"/>
      <c r="DL14" s="1056"/>
      <c r="DM14" s="1057"/>
      <c r="DN14" s="1057"/>
      <c r="DO14" s="1057"/>
      <c r="DP14" s="1058"/>
      <c r="DQ14" s="1056"/>
      <c r="DR14" s="1057"/>
      <c r="DS14" s="1057"/>
      <c r="DT14" s="1057"/>
      <c r="DU14" s="1058"/>
      <c r="DV14" s="1059"/>
      <c r="DW14" s="1060"/>
      <c r="DX14" s="1060"/>
      <c r="DY14" s="1060"/>
      <c r="DZ14" s="1061"/>
      <c r="EA14" s="223"/>
    </row>
    <row r="15" spans="1:131" s="224" customFormat="1" ht="26.25" customHeight="1" x14ac:dyDescent="0.15">
      <c r="A15" s="227">
        <v>9</v>
      </c>
      <c r="B15" s="1097"/>
      <c r="C15" s="1098"/>
      <c r="D15" s="1098"/>
      <c r="E15" s="1098"/>
      <c r="F15" s="1098"/>
      <c r="G15" s="1098"/>
      <c r="H15" s="1098"/>
      <c r="I15" s="1098"/>
      <c r="J15" s="1098"/>
      <c r="K15" s="1098"/>
      <c r="L15" s="1098"/>
      <c r="M15" s="1098"/>
      <c r="N15" s="1098"/>
      <c r="O15" s="1098"/>
      <c r="P15" s="1099"/>
      <c r="Q15" s="1105"/>
      <c r="R15" s="1106"/>
      <c r="S15" s="1106"/>
      <c r="T15" s="1106"/>
      <c r="U15" s="1106"/>
      <c r="V15" s="1106"/>
      <c r="W15" s="1106"/>
      <c r="X15" s="1106"/>
      <c r="Y15" s="1106"/>
      <c r="Z15" s="1106"/>
      <c r="AA15" s="1106"/>
      <c r="AB15" s="1106"/>
      <c r="AC15" s="1106"/>
      <c r="AD15" s="1106"/>
      <c r="AE15" s="1107"/>
      <c r="AF15" s="1102"/>
      <c r="AG15" s="1103"/>
      <c r="AH15" s="1103"/>
      <c r="AI15" s="1103"/>
      <c r="AJ15" s="1104"/>
      <c r="AK15" s="1147"/>
      <c r="AL15" s="1148"/>
      <c r="AM15" s="1148"/>
      <c r="AN15" s="1148"/>
      <c r="AO15" s="1148"/>
      <c r="AP15" s="1148"/>
      <c r="AQ15" s="1148"/>
      <c r="AR15" s="1148"/>
      <c r="AS15" s="1148"/>
      <c r="AT15" s="1148"/>
      <c r="AU15" s="1149"/>
      <c r="AV15" s="1149"/>
      <c r="AW15" s="1149"/>
      <c r="AX15" s="1149"/>
      <c r="AY15" s="1150"/>
      <c r="AZ15" s="221"/>
      <c r="BA15" s="221"/>
      <c r="BB15" s="221"/>
      <c r="BC15" s="221"/>
      <c r="BD15" s="221"/>
      <c r="BE15" s="222"/>
      <c r="BF15" s="222"/>
      <c r="BG15" s="222"/>
      <c r="BH15" s="222"/>
      <c r="BI15" s="222"/>
      <c r="BJ15" s="222"/>
      <c r="BK15" s="222"/>
      <c r="BL15" s="222"/>
      <c r="BM15" s="222"/>
      <c r="BN15" s="222"/>
      <c r="BO15" s="222"/>
      <c r="BP15" s="222"/>
      <c r="BQ15" s="227">
        <v>9</v>
      </c>
      <c r="BR15" s="228"/>
      <c r="BS15" s="1059" t="s">
        <v>612</v>
      </c>
      <c r="BT15" s="1060" t="s">
        <v>612</v>
      </c>
      <c r="BU15" s="1060" t="s">
        <v>612</v>
      </c>
      <c r="BV15" s="1060" t="s">
        <v>612</v>
      </c>
      <c r="BW15" s="1060" t="s">
        <v>612</v>
      </c>
      <c r="BX15" s="1060" t="s">
        <v>612</v>
      </c>
      <c r="BY15" s="1060" t="s">
        <v>612</v>
      </c>
      <c r="BZ15" s="1060" t="s">
        <v>612</v>
      </c>
      <c r="CA15" s="1060" t="s">
        <v>612</v>
      </c>
      <c r="CB15" s="1060" t="s">
        <v>612</v>
      </c>
      <c r="CC15" s="1060" t="s">
        <v>612</v>
      </c>
      <c r="CD15" s="1060" t="s">
        <v>612</v>
      </c>
      <c r="CE15" s="1060" t="s">
        <v>612</v>
      </c>
      <c r="CF15" s="1060" t="s">
        <v>612</v>
      </c>
      <c r="CG15" s="1081" t="s">
        <v>612</v>
      </c>
      <c r="CH15" s="1056">
        <v>99</v>
      </c>
      <c r="CI15" s="1057"/>
      <c r="CJ15" s="1057"/>
      <c r="CK15" s="1057"/>
      <c r="CL15" s="1058"/>
      <c r="CM15" s="1056">
        <v>12881</v>
      </c>
      <c r="CN15" s="1057"/>
      <c r="CO15" s="1057"/>
      <c r="CP15" s="1057"/>
      <c r="CQ15" s="1058"/>
      <c r="CR15" s="1056">
        <v>4853</v>
      </c>
      <c r="CS15" s="1057">
        <v>4853</v>
      </c>
      <c r="CT15" s="1057">
        <v>4853</v>
      </c>
      <c r="CU15" s="1057">
        <v>4853</v>
      </c>
      <c r="CV15" s="1058">
        <v>4853</v>
      </c>
      <c r="CW15" s="1056">
        <v>1191</v>
      </c>
      <c r="CX15" s="1057"/>
      <c r="CY15" s="1057"/>
      <c r="CZ15" s="1057"/>
      <c r="DA15" s="1058"/>
      <c r="DB15" s="1056" t="s">
        <v>529</v>
      </c>
      <c r="DC15" s="1057"/>
      <c r="DD15" s="1057"/>
      <c r="DE15" s="1057"/>
      <c r="DF15" s="1058"/>
      <c r="DG15" s="1056"/>
      <c r="DH15" s="1057"/>
      <c r="DI15" s="1057"/>
      <c r="DJ15" s="1057"/>
      <c r="DK15" s="1058"/>
      <c r="DL15" s="1056"/>
      <c r="DM15" s="1057"/>
      <c r="DN15" s="1057"/>
      <c r="DO15" s="1057"/>
      <c r="DP15" s="1058"/>
      <c r="DQ15" s="1056"/>
      <c r="DR15" s="1057"/>
      <c r="DS15" s="1057"/>
      <c r="DT15" s="1057"/>
      <c r="DU15" s="1058"/>
      <c r="DV15" s="1059"/>
      <c r="DW15" s="1060"/>
      <c r="DX15" s="1060"/>
      <c r="DY15" s="1060"/>
      <c r="DZ15" s="1061"/>
      <c r="EA15" s="223"/>
    </row>
    <row r="16" spans="1:131" s="224" customFormat="1" ht="26.25" customHeight="1" x14ac:dyDescent="0.15">
      <c r="A16" s="227">
        <v>10</v>
      </c>
      <c r="B16" s="1097"/>
      <c r="C16" s="1098"/>
      <c r="D16" s="1098"/>
      <c r="E16" s="1098"/>
      <c r="F16" s="1098"/>
      <c r="G16" s="1098"/>
      <c r="H16" s="1098"/>
      <c r="I16" s="1098"/>
      <c r="J16" s="1098"/>
      <c r="K16" s="1098"/>
      <c r="L16" s="1098"/>
      <c r="M16" s="1098"/>
      <c r="N16" s="1098"/>
      <c r="O16" s="1098"/>
      <c r="P16" s="1099"/>
      <c r="Q16" s="1105"/>
      <c r="R16" s="1106"/>
      <c r="S16" s="1106"/>
      <c r="T16" s="1106"/>
      <c r="U16" s="1106"/>
      <c r="V16" s="1106"/>
      <c r="W16" s="1106"/>
      <c r="X16" s="1106"/>
      <c r="Y16" s="1106"/>
      <c r="Z16" s="1106"/>
      <c r="AA16" s="1106"/>
      <c r="AB16" s="1106"/>
      <c r="AC16" s="1106"/>
      <c r="AD16" s="1106"/>
      <c r="AE16" s="1107"/>
      <c r="AF16" s="1102"/>
      <c r="AG16" s="1103"/>
      <c r="AH16" s="1103"/>
      <c r="AI16" s="1103"/>
      <c r="AJ16" s="1104"/>
      <c r="AK16" s="1147"/>
      <c r="AL16" s="1148"/>
      <c r="AM16" s="1148"/>
      <c r="AN16" s="1148"/>
      <c r="AO16" s="1148"/>
      <c r="AP16" s="1148"/>
      <c r="AQ16" s="1148"/>
      <c r="AR16" s="1148"/>
      <c r="AS16" s="1148"/>
      <c r="AT16" s="1148"/>
      <c r="AU16" s="1149"/>
      <c r="AV16" s="1149"/>
      <c r="AW16" s="1149"/>
      <c r="AX16" s="1149"/>
      <c r="AY16" s="1150"/>
      <c r="AZ16" s="221"/>
      <c r="BA16" s="221"/>
      <c r="BB16" s="221"/>
      <c r="BC16" s="221"/>
      <c r="BD16" s="221"/>
      <c r="BE16" s="222"/>
      <c r="BF16" s="222"/>
      <c r="BG16" s="222"/>
      <c r="BH16" s="222"/>
      <c r="BI16" s="222"/>
      <c r="BJ16" s="222"/>
      <c r="BK16" s="222"/>
      <c r="BL16" s="222"/>
      <c r="BM16" s="222"/>
      <c r="BN16" s="222"/>
      <c r="BO16" s="222"/>
      <c r="BP16" s="222"/>
      <c r="BQ16" s="227">
        <v>10</v>
      </c>
      <c r="BR16" s="228"/>
      <c r="BS16" s="1059" t="s">
        <v>613</v>
      </c>
      <c r="BT16" s="1060" t="s">
        <v>613</v>
      </c>
      <c r="BU16" s="1060" t="s">
        <v>613</v>
      </c>
      <c r="BV16" s="1060" t="s">
        <v>613</v>
      </c>
      <c r="BW16" s="1060" t="s">
        <v>613</v>
      </c>
      <c r="BX16" s="1060" t="s">
        <v>613</v>
      </c>
      <c r="BY16" s="1060" t="s">
        <v>613</v>
      </c>
      <c r="BZ16" s="1060" t="s">
        <v>613</v>
      </c>
      <c r="CA16" s="1060" t="s">
        <v>613</v>
      </c>
      <c r="CB16" s="1060" t="s">
        <v>613</v>
      </c>
      <c r="CC16" s="1060" t="s">
        <v>613</v>
      </c>
      <c r="CD16" s="1060" t="s">
        <v>613</v>
      </c>
      <c r="CE16" s="1060" t="s">
        <v>613</v>
      </c>
      <c r="CF16" s="1060" t="s">
        <v>613</v>
      </c>
      <c r="CG16" s="1081" t="s">
        <v>613</v>
      </c>
      <c r="CH16" s="1056">
        <v>423</v>
      </c>
      <c r="CI16" s="1057"/>
      <c r="CJ16" s="1057"/>
      <c r="CK16" s="1057"/>
      <c r="CL16" s="1058"/>
      <c r="CM16" s="1056">
        <v>8314</v>
      </c>
      <c r="CN16" s="1057"/>
      <c r="CO16" s="1057"/>
      <c r="CP16" s="1057"/>
      <c r="CQ16" s="1058"/>
      <c r="CR16" s="1056">
        <v>4505</v>
      </c>
      <c r="CS16" s="1057">
        <v>4505</v>
      </c>
      <c r="CT16" s="1057">
        <v>4505</v>
      </c>
      <c r="CU16" s="1057">
        <v>4505</v>
      </c>
      <c r="CV16" s="1058">
        <v>4505</v>
      </c>
      <c r="CW16" s="1056" t="s">
        <v>529</v>
      </c>
      <c r="CX16" s="1057"/>
      <c r="CY16" s="1057"/>
      <c r="CZ16" s="1057"/>
      <c r="DA16" s="1058"/>
      <c r="DB16" s="1056" t="s">
        <v>529</v>
      </c>
      <c r="DC16" s="1057"/>
      <c r="DD16" s="1057"/>
      <c r="DE16" s="1057"/>
      <c r="DF16" s="1058"/>
      <c r="DG16" s="1056"/>
      <c r="DH16" s="1057"/>
      <c r="DI16" s="1057"/>
      <c r="DJ16" s="1057"/>
      <c r="DK16" s="1058"/>
      <c r="DL16" s="1056"/>
      <c r="DM16" s="1057"/>
      <c r="DN16" s="1057"/>
      <c r="DO16" s="1057"/>
      <c r="DP16" s="1058"/>
      <c r="DQ16" s="1056"/>
      <c r="DR16" s="1057"/>
      <c r="DS16" s="1057"/>
      <c r="DT16" s="1057"/>
      <c r="DU16" s="1058"/>
      <c r="DV16" s="1059"/>
      <c r="DW16" s="1060"/>
      <c r="DX16" s="1060"/>
      <c r="DY16" s="1060"/>
      <c r="DZ16" s="1061"/>
      <c r="EA16" s="223"/>
    </row>
    <row r="17" spans="1:131" s="224" customFormat="1" ht="26.25" customHeight="1" x14ac:dyDescent="0.15">
      <c r="A17" s="227">
        <v>11</v>
      </c>
      <c r="B17" s="1097"/>
      <c r="C17" s="1098"/>
      <c r="D17" s="1098"/>
      <c r="E17" s="1098"/>
      <c r="F17" s="1098"/>
      <c r="G17" s="1098"/>
      <c r="H17" s="1098"/>
      <c r="I17" s="1098"/>
      <c r="J17" s="1098"/>
      <c r="K17" s="1098"/>
      <c r="L17" s="1098"/>
      <c r="M17" s="1098"/>
      <c r="N17" s="1098"/>
      <c r="O17" s="1098"/>
      <c r="P17" s="1099"/>
      <c r="Q17" s="1105"/>
      <c r="R17" s="1106"/>
      <c r="S17" s="1106"/>
      <c r="T17" s="1106"/>
      <c r="U17" s="1106"/>
      <c r="V17" s="1106"/>
      <c r="W17" s="1106"/>
      <c r="X17" s="1106"/>
      <c r="Y17" s="1106"/>
      <c r="Z17" s="1106"/>
      <c r="AA17" s="1106"/>
      <c r="AB17" s="1106"/>
      <c r="AC17" s="1106"/>
      <c r="AD17" s="1106"/>
      <c r="AE17" s="1107"/>
      <c r="AF17" s="1102"/>
      <c r="AG17" s="1103"/>
      <c r="AH17" s="1103"/>
      <c r="AI17" s="1103"/>
      <c r="AJ17" s="1104"/>
      <c r="AK17" s="1147"/>
      <c r="AL17" s="1148"/>
      <c r="AM17" s="1148"/>
      <c r="AN17" s="1148"/>
      <c r="AO17" s="1148"/>
      <c r="AP17" s="1148"/>
      <c r="AQ17" s="1148"/>
      <c r="AR17" s="1148"/>
      <c r="AS17" s="1148"/>
      <c r="AT17" s="1148"/>
      <c r="AU17" s="1149"/>
      <c r="AV17" s="1149"/>
      <c r="AW17" s="1149"/>
      <c r="AX17" s="1149"/>
      <c r="AY17" s="1150"/>
      <c r="AZ17" s="221"/>
      <c r="BA17" s="221"/>
      <c r="BB17" s="221"/>
      <c r="BC17" s="221"/>
      <c r="BD17" s="221"/>
      <c r="BE17" s="222"/>
      <c r="BF17" s="222"/>
      <c r="BG17" s="222"/>
      <c r="BH17" s="222"/>
      <c r="BI17" s="222"/>
      <c r="BJ17" s="222"/>
      <c r="BK17" s="222"/>
      <c r="BL17" s="222"/>
      <c r="BM17" s="222"/>
      <c r="BN17" s="222"/>
      <c r="BO17" s="222"/>
      <c r="BP17" s="222"/>
      <c r="BQ17" s="227">
        <v>11</v>
      </c>
      <c r="BR17" s="228"/>
      <c r="BS17" s="1059" t="s">
        <v>614</v>
      </c>
      <c r="BT17" s="1060" t="s">
        <v>614</v>
      </c>
      <c r="BU17" s="1060" t="s">
        <v>614</v>
      </c>
      <c r="BV17" s="1060" t="s">
        <v>614</v>
      </c>
      <c r="BW17" s="1060" t="s">
        <v>614</v>
      </c>
      <c r="BX17" s="1060" t="s">
        <v>614</v>
      </c>
      <c r="BY17" s="1060" t="s">
        <v>614</v>
      </c>
      <c r="BZ17" s="1060" t="s">
        <v>614</v>
      </c>
      <c r="CA17" s="1060" t="s">
        <v>614</v>
      </c>
      <c r="CB17" s="1060" t="s">
        <v>614</v>
      </c>
      <c r="CC17" s="1060" t="s">
        <v>614</v>
      </c>
      <c r="CD17" s="1060" t="s">
        <v>614</v>
      </c>
      <c r="CE17" s="1060" t="s">
        <v>614</v>
      </c>
      <c r="CF17" s="1060" t="s">
        <v>614</v>
      </c>
      <c r="CG17" s="1081" t="s">
        <v>614</v>
      </c>
      <c r="CH17" s="1056">
        <v>253</v>
      </c>
      <c r="CI17" s="1057"/>
      <c r="CJ17" s="1057"/>
      <c r="CK17" s="1057"/>
      <c r="CL17" s="1058"/>
      <c r="CM17" s="1056">
        <v>11348</v>
      </c>
      <c r="CN17" s="1057"/>
      <c r="CO17" s="1057"/>
      <c r="CP17" s="1057"/>
      <c r="CQ17" s="1058"/>
      <c r="CR17" s="1056">
        <v>302</v>
      </c>
      <c r="CS17" s="1057">
        <v>2792</v>
      </c>
      <c r="CT17" s="1057">
        <v>2792</v>
      </c>
      <c r="CU17" s="1057">
        <v>2792</v>
      </c>
      <c r="CV17" s="1058">
        <v>2792</v>
      </c>
      <c r="CW17" s="1056" t="s">
        <v>529</v>
      </c>
      <c r="CX17" s="1057"/>
      <c r="CY17" s="1057"/>
      <c r="CZ17" s="1057"/>
      <c r="DA17" s="1058"/>
      <c r="DB17" s="1056" t="s">
        <v>529</v>
      </c>
      <c r="DC17" s="1057"/>
      <c r="DD17" s="1057"/>
      <c r="DE17" s="1057"/>
      <c r="DF17" s="1058"/>
      <c r="DG17" s="1056"/>
      <c r="DH17" s="1057"/>
      <c r="DI17" s="1057"/>
      <c r="DJ17" s="1057"/>
      <c r="DK17" s="1058"/>
      <c r="DL17" s="1056"/>
      <c r="DM17" s="1057"/>
      <c r="DN17" s="1057"/>
      <c r="DO17" s="1057"/>
      <c r="DP17" s="1058"/>
      <c r="DQ17" s="1056"/>
      <c r="DR17" s="1057"/>
      <c r="DS17" s="1057"/>
      <c r="DT17" s="1057"/>
      <c r="DU17" s="1058"/>
      <c r="DV17" s="1059"/>
      <c r="DW17" s="1060"/>
      <c r="DX17" s="1060"/>
      <c r="DY17" s="1060"/>
      <c r="DZ17" s="1061"/>
      <c r="EA17" s="223"/>
    </row>
    <row r="18" spans="1:131" s="224" customFormat="1" ht="26.25" customHeight="1" x14ac:dyDescent="0.15">
      <c r="A18" s="227">
        <v>12</v>
      </c>
      <c r="B18" s="1097"/>
      <c r="C18" s="1098"/>
      <c r="D18" s="1098"/>
      <c r="E18" s="1098"/>
      <c r="F18" s="1098"/>
      <c r="G18" s="1098"/>
      <c r="H18" s="1098"/>
      <c r="I18" s="1098"/>
      <c r="J18" s="1098"/>
      <c r="K18" s="1098"/>
      <c r="L18" s="1098"/>
      <c r="M18" s="1098"/>
      <c r="N18" s="1098"/>
      <c r="O18" s="1098"/>
      <c r="P18" s="1099"/>
      <c r="Q18" s="1105"/>
      <c r="R18" s="1106"/>
      <c r="S18" s="1106"/>
      <c r="T18" s="1106"/>
      <c r="U18" s="1106"/>
      <c r="V18" s="1106"/>
      <c r="W18" s="1106"/>
      <c r="X18" s="1106"/>
      <c r="Y18" s="1106"/>
      <c r="Z18" s="1106"/>
      <c r="AA18" s="1106"/>
      <c r="AB18" s="1106"/>
      <c r="AC18" s="1106"/>
      <c r="AD18" s="1106"/>
      <c r="AE18" s="1107"/>
      <c r="AF18" s="1102"/>
      <c r="AG18" s="1103"/>
      <c r="AH18" s="1103"/>
      <c r="AI18" s="1103"/>
      <c r="AJ18" s="1104"/>
      <c r="AK18" s="1147"/>
      <c r="AL18" s="1148"/>
      <c r="AM18" s="1148"/>
      <c r="AN18" s="1148"/>
      <c r="AO18" s="1148"/>
      <c r="AP18" s="1148"/>
      <c r="AQ18" s="1148"/>
      <c r="AR18" s="1148"/>
      <c r="AS18" s="1148"/>
      <c r="AT18" s="1148"/>
      <c r="AU18" s="1149"/>
      <c r="AV18" s="1149"/>
      <c r="AW18" s="1149"/>
      <c r="AX18" s="1149"/>
      <c r="AY18" s="1150"/>
      <c r="AZ18" s="221"/>
      <c r="BA18" s="221"/>
      <c r="BB18" s="221"/>
      <c r="BC18" s="221"/>
      <c r="BD18" s="221"/>
      <c r="BE18" s="222"/>
      <c r="BF18" s="222"/>
      <c r="BG18" s="222"/>
      <c r="BH18" s="222"/>
      <c r="BI18" s="222"/>
      <c r="BJ18" s="222"/>
      <c r="BK18" s="222"/>
      <c r="BL18" s="222"/>
      <c r="BM18" s="222"/>
      <c r="BN18" s="222"/>
      <c r="BO18" s="222"/>
      <c r="BP18" s="222"/>
      <c r="BQ18" s="227">
        <v>12</v>
      </c>
      <c r="BR18" s="228"/>
      <c r="BS18" s="1059" t="s">
        <v>615</v>
      </c>
      <c r="BT18" s="1060" t="s">
        <v>615</v>
      </c>
      <c r="BU18" s="1060" t="s">
        <v>615</v>
      </c>
      <c r="BV18" s="1060" t="s">
        <v>615</v>
      </c>
      <c r="BW18" s="1060" t="s">
        <v>615</v>
      </c>
      <c r="BX18" s="1060" t="s">
        <v>615</v>
      </c>
      <c r="BY18" s="1060" t="s">
        <v>615</v>
      </c>
      <c r="BZ18" s="1060" t="s">
        <v>615</v>
      </c>
      <c r="CA18" s="1060" t="s">
        <v>615</v>
      </c>
      <c r="CB18" s="1060" t="s">
        <v>615</v>
      </c>
      <c r="CC18" s="1060" t="s">
        <v>615</v>
      </c>
      <c r="CD18" s="1060" t="s">
        <v>615</v>
      </c>
      <c r="CE18" s="1060" t="s">
        <v>615</v>
      </c>
      <c r="CF18" s="1060" t="s">
        <v>615</v>
      </c>
      <c r="CG18" s="1081" t="s">
        <v>615</v>
      </c>
      <c r="CH18" s="1056">
        <v>34</v>
      </c>
      <c r="CI18" s="1057"/>
      <c r="CJ18" s="1057"/>
      <c r="CK18" s="1057"/>
      <c r="CL18" s="1058"/>
      <c r="CM18" s="1056">
        <v>1964</v>
      </c>
      <c r="CN18" s="1057"/>
      <c r="CO18" s="1057"/>
      <c r="CP18" s="1057"/>
      <c r="CQ18" s="1058"/>
      <c r="CR18" s="1056">
        <v>459</v>
      </c>
      <c r="CS18" s="1057">
        <v>459</v>
      </c>
      <c r="CT18" s="1057">
        <v>459</v>
      </c>
      <c r="CU18" s="1057">
        <v>459</v>
      </c>
      <c r="CV18" s="1058">
        <v>459</v>
      </c>
      <c r="CW18" s="1056" t="s">
        <v>529</v>
      </c>
      <c r="CX18" s="1057"/>
      <c r="CY18" s="1057"/>
      <c r="CZ18" s="1057"/>
      <c r="DA18" s="1058"/>
      <c r="DB18" s="1056" t="s">
        <v>529</v>
      </c>
      <c r="DC18" s="1057"/>
      <c r="DD18" s="1057"/>
      <c r="DE18" s="1057"/>
      <c r="DF18" s="1058"/>
      <c r="DG18" s="1056"/>
      <c r="DH18" s="1057"/>
      <c r="DI18" s="1057"/>
      <c r="DJ18" s="1057"/>
      <c r="DK18" s="1058"/>
      <c r="DL18" s="1056"/>
      <c r="DM18" s="1057"/>
      <c r="DN18" s="1057"/>
      <c r="DO18" s="1057"/>
      <c r="DP18" s="1058"/>
      <c r="DQ18" s="1056"/>
      <c r="DR18" s="1057"/>
      <c r="DS18" s="1057"/>
      <c r="DT18" s="1057"/>
      <c r="DU18" s="1058"/>
      <c r="DV18" s="1059"/>
      <c r="DW18" s="1060"/>
      <c r="DX18" s="1060"/>
      <c r="DY18" s="1060"/>
      <c r="DZ18" s="1061"/>
      <c r="EA18" s="223"/>
    </row>
    <row r="19" spans="1:131" s="224" customFormat="1" ht="26.25" customHeight="1" x14ac:dyDescent="0.15">
      <c r="A19" s="227">
        <v>13</v>
      </c>
      <c r="B19" s="1097"/>
      <c r="C19" s="1098"/>
      <c r="D19" s="1098"/>
      <c r="E19" s="1098"/>
      <c r="F19" s="1098"/>
      <c r="G19" s="1098"/>
      <c r="H19" s="1098"/>
      <c r="I19" s="1098"/>
      <c r="J19" s="1098"/>
      <c r="K19" s="1098"/>
      <c r="L19" s="1098"/>
      <c r="M19" s="1098"/>
      <c r="N19" s="1098"/>
      <c r="O19" s="1098"/>
      <c r="P19" s="1099"/>
      <c r="Q19" s="1105"/>
      <c r="R19" s="1106"/>
      <c r="S19" s="1106"/>
      <c r="T19" s="1106"/>
      <c r="U19" s="1106"/>
      <c r="V19" s="1106"/>
      <c r="W19" s="1106"/>
      <c r="X19" s="1106"/>
      <c r="Y19" s="1106"/>
      <c r="Z19" s="1106"/>
      <c r="AA19" s="1106"/>
      <c r="AB19" s="1106"/>
      <c r="AC19" s="1106"/>
      <c r="AD19" s="1106"/>
      <c r="AE19" s="1107"/>
      <c r="AF19" s="1102"/>
      <c r="AG19" s="1103"/>
      <c r="AH19" s="1103"/>
      <c r="AI19" s="1103"/>
      <c r="AJ19" s="1104"/>
      <c r="AK19" s="1147"/>
      <c r="AL19" s="1148"/>
      <c r="AM19" s="1148"/>
      <c r="AN19" s="1148"/>
      <c r="AO19" s="1148"/>
      <c r="AP19" s="1148"/>
      <c r="AQ19" s="1148"/>
      <c r="AR19" s="1148"/>
      <c r="AS19" s="1148"/>
      <c r="AT19" s="1148"/>
      <c r="AU19" s="1149"/>
      <c r="AV19" s="1149"/>
      <c r="AW19" s="1149"/>
      <c r="AX19" s="1149"/>
      <c r="AY19" s="1150"/>
      <c r="AZ19" s="221"/>
      <c r="BA19" s="221"/>
      <c r="BB19" s="221"/>
      <c r="BC19" s="221"/>
      <c r="BD19" s="221"/>
      <c r="BE19" s="222"/>
      <c r="BF19" s="222"/>
      <c r="BG19" s="222"/>
      <c r="BH19" s="222"/>
      <c r="BI19" s="222"/>
      <c r="BJ19" s="222"/>
      <c r="BK19" s="222"/>
      <c r="BL19" s="222"/>
      <c r="BM19" s="222"/>
      <c r="BN19" s="222"/>
      <c r="BO19" s="222"/>
      <c r="BP19" s="222"/>
      <c r="BQ19" s="227">
        <v>13</v>
      </c>
      <c r="BR19" s="228"/>
      <c r="BS19" s="1059" t="s">
        <v>616</v>
      </c>
      <c r="BT19" s="1060" t="s">
        <v>616</v>
      </c>
      <c r="BU19" s="1060" t="s">
        <v>616</v>
      </c>
      <c r="BV19" s="1060" t="s">
        <v>616</v>
      </c>
      <c r="BW19" s="1060" t="s">
        <v>616</v>
      </c>
      <c r="BX19" s="1060" t="s">
        <v>616</v>
      </c>
      <c r="BY19" s="1060" t="s">
        <v>616</v>
      </c>
      <c r="BZ19" s="1060" t="s">
        <v>616</v>
      </c>
      <c r="CA19" s="1060" t="s">
        <v>616</v>
      </c>
      <c r="CB19" s="1060" t="s">
        <v>616</v>
      </c>
      <c r="CC19" s="1060" t="s">
        <v>616</v>
      </c>
      <c r="CD19" s="1060" t="s">
        <v>616</v>
      </c>
      <c r="CE19" s="1060" t="s">
        <v>616</v>
      </c>
      <c r="CF19" s="1060" t="s">
        <v>616</v>
      </c>
      <c r="CG19" s="1081" t="s">
        <v>616</v>
      </c>
      <c r="CH19" s="1056">
        <v>2</v>
      </c>
      <c r="CI19" s="1057"/>
      <c r="CJ19" s="1057"/>
      <c r="CK19" s="1057"/>
      <c r="CL19" s="1058"/>
      <c r="CM19" s="1056">
        <v>111</v>
      </c>
      <c r="CN19" s="1057"/>
      <c r="CO19" s="1057"/>
      <c r="CP19" s="1057"/>
      <c r="CQ19" s="1058"/>
      <c r="CR19" s="1056">
        <v>330</v>
      </c>
      <c r="CS19" s="1057">
        <v>330</v>
      </c>
      <c r="CT19" s="1057">
        <v>330</v>
      </c>
      <c r="CU19" s="1057">
        <v>330</v>
      </c>
      <c r="CV19" s="1058">
        <v>330</v>
      </c>
      <c r="CW19" s="1056" t="s">
        <v>529</v>
      </c>
      <c r="CX19" s="1057"/>
      <c r="CY19" s="1057"/>
      <c r="CZ19" s="1057"/>
      <c r="DA19" s="1058"/>
      <c r="DB19" s="1056" t="s">
        <v>529</v>
      </c>
      <c r="DC19" s="1057"/>
      <c r="DD19" s="1057"/>
      <c r="DE19" s="1057"/>
      <c r="DF19" s="1058"/>
      <c r="DG19" s="1056"/>
      <c r="DH19" s="1057"/>
      <c r="DI19" s="1057"/>
      <c r="DJ19" s="1057"/>
      <c r="DK19" s="1058"/>
      <c r="DL19" s="1056"/>
      <c r="DM19" s="1057"/>
      <c r="DN19" s="1057"/>
      <c r="DO19" s="1057"/>
      <c r="DP19" s="1058"/>
      <c r="DQ19" s="1056"/>
      <c r="DR19" s="1057"/>
      <c r="DS19" s="1057"/>
      <c r="DT19" s="1057"/>
      <c r="DU19" s="1058"/>
      <c r="DV19" s="1059"/>
      <c r="DW19" s="1060"/>
      <c r="DX19" s="1060"/>
      <c r="DY19" s="1060"/>
      <c r="DZ19" s="1061"/>
      <c r="EA19" s="223"/>
    </row>
    <row r="20" spans="1:131" s="224" customFormat="1" ht="26.25" customHeight="1" x14ac:dyDescent="0.15">
      <c r="A20" s="227">
        <v>14</v>
      </c>
      <c r="B20" s="1097"/>
      <c r="C20" s="1098"/>
      <c r="D20" s="1098"/>
      <c r="E20" s="1098"/>
      <c r="F20" s="1098"/>
      <c r="G20" s="1098"/>
      <c r="H20" s="1098"/>
      <c r="I20" s="1098"/>
      <c r="J20" s="1098"/>
      <c r="K20" s="1098"/>
      <c r="L20" s="1098"/>
      <c r="M20" s="1098"/>
      <c r="N20" s="1098"/>
      <c r="O20" s="1098"/>
      <c r="P20" s="1099"/>
      <c r="Q20" s="1105"/>
      <c r="R20" s="1106"/>
      <c r="S20" s="1106"/>
      <c r="T20" s="1106"/>
      <c r="U20" s="1106"/>
      <c r="V20" s="1106"/>
      <c r="W20" s="1106"/>
      <c r="X20" s="1106"/>
      <c r="Y20" s="1106"/>
      <c r="Z20" s="1106"/>
      <c r="AA20" s="1106"/>
      <c r="AB20" s="1106"/>
      <c r="AC20" s="1106"/>
      <c r="AD20" s="1106"/>
      <c r="AE20" s="1107"/>
      <c r="AF20" s="1102"/>
      <c r="AG20" s="1103"/>
      <c r="AH20" s="1103"/>
      <c r="AI20" s="1103"/>
      <c r="AJ20" s="1104"/>
      <c r="AK20" s="1147"/>
      <c r="AL20" s="1148"/>
      <c r="AM20" s="1148"/>
      <c r="AN20" s="1148"/>
      <c r="AO20" s="1148"/>
      <c r="AP20" s="1148"/>
      <c r="AQ20" s="1148"/>
      <c r="AR20" s="1148"/>
      <c r="AS20" s="1148"/>
      <c r="AT20" s="1148"/>
      <c r="AU20" s="1149"/>
      <c r="AV20" s="1149"/>
      <c r="AW20" s="1149"/>
      <c r="AX20" s="1149"/>
      <c r="AY20" s="1150"/>
      <c r="AZ20" s="221"/>
      <c r="BA20" s="221"/>
      <c r="BB20" s="221"/>
      <c r="BC20" s="221"/>
      <c r="BD20" s="221"/>
      <c r="BE20" s="222"/>
      <c r="BF20" s="222"/>
      <c r="BG20" s="222"/>
      <c r="BH20" s="222"/>
      <c r="BI20" s="222"/>
      <c r="BJ20" s="222"/>
      <c r="BK20" s="222"/>
      <c r="BL20" s="222"/>
      <c r="BM20" s="222"/>
      <c r="BN20" s="222"/>
      <c r="BO20" s="222"/>
      <c r="BP20" s="222"/>
      <c r="BQ20" s="227">
        <v>14</v>
      </c>
      <c r="BR20" s="228"/>
      <c r="BS20" s="1059" t="s">
        <v>617</v>
      </c>
      <c r="BT20" s="1060" t="s">
        <v>617</v>
      </c>
      <c r="BU20" s="1060" t="s">
        <v>617</v>
      </c>
      <c r="BV20" s="1060" t="s">
        <v>617</v>
      </c>
      <c r="BW20" s="1060" t="s">
        <v>617</v>
      </c>
      <c r="BX20" s="1060" t="s">
        <v>617</v>
      </c>
      <c r="BY20" s="1060" t="s">
        <v>617</v>
      </c>
      <c r="BZ20" s="1060" t="s">
        <v>617</v>
      </c>
      <c r="CA20" s="1060" t="s">
        <v>617</v>
      </c>
      <c r="CB20" s="1060" t="s">
        <v>617</v>
      </c>
      <c r="CC20" s="1060" t="s">
        <v>617</v>
      </c>
      <c r="CD20" s="1060" t="s">
        <v>617</v>
      </c>
      <c r="CE20" s="1060" t="s">
        <v>617</v>
      </c>
      <c r="CF20" s="1060" t="s">
        <v>617</v>
      </c>
      <c r="CG20" s="1081" t="s">
        <v>617</v>
      </c>
      <c r="CH20" s="1056">
        <v>-4</v>
      </c>
      <c r="CI20" s="1057"/>
      <c r="CJ20" s="1057"/>
      <c r="CK20" s="1057"/>
      <c r="CL20" s="1058"/>
      <c r="CM20" s="1056">
        <v>671</v>
      </c>
      <c r="CN20" s="1057"/>
      <c r="CO20" s="1057"/>
      <c r="CP20" s="1057"/>
      <c r="CQ20" s="1058"/>
      <c r="CR20" s="1056">
        <v>200</v>
      </c>
      <c r="CS20" s="1057">
        <v>200</v>
      </c>
      <c r="CT20" s="1057">
        <v>200</v>
      </c>
      <c r="CU20" s="1057">
        <v>200</v>
      </c>
      <c r="CV20" s="1058">
        <v>200</v>
      </c>
      <c r="CW20" s="1056">
        <v>121</v>
      </c>
      <c r="CX20" s="1057"/>
      <c r="CY20" s="1057"/>
      <c r="CZ20" s="1057"/>
      <c r="DA20" s="1058"/>
      <c r="DB20" s="1056" t="s">
        <v>529</v>
      </c>
      <c r="DC20" s="1057"/>
      <c r="DD20" s="1057"/>
      <c r="DE20" s="1057"/>
      <c r="DF20" s="1058"/>
      <c r="DG20" s="1056"/>
      <c r="DH20" s="1057"/>
      <c r="DI20" s="1057"/>
      <c r="DJ20" s="1057"/>
      <c r="DK20" s="1058"/>
      <c r="DL20" s="1056"/>
      <c r="DM20" s="1057"/>
      <c r="DN20" s="1057"/>
      <c r="DO20" s="1057"/>
      <c r="DP20" s="1058"/>
      <c r="DQ20" s="1056"/>
      <c r="DR20" s="1057"/>
      <c r="DS20" s="1057"/>
      <c r="DT20" s="1057"/>
      <c r="DU20" s="1058"/>
      <c r="DV20" s="1059"/>
      <c r="DW20" s="1060"/>
      <c r="DX20" s="1060"/>
      <c r="DY20" s="1060"/>
      <c r="DZ20" s="1061"/>
      <c r="EA20" s="223"/>
    </row>
    <row r="21" spans="1:131" s="224" customFormat="1" ht="26.25" customHeight="1" thickBot="1" x14ac:dyDescent="0.2">
      <c r="A21" s="227">
        <v>15</v>
      </c>
      <c r="B21" s="1097"/>
      <c r="C21" s="1098"/>
      <c r="D21" s="1098"/>
      <c r="E21" s="1098"/>
      <c r="F21" s="1098"/>
      <c r="G21" s="1098"/>
      <c r="H21" s="1098"/>
      <c r="I21" s="1098"/>
      <c r="J21" s="1098"/>
      <c r="K21" s="1098"/>
      <c r="L21" s="1098"/>
      <c r="M21" s="1098"/>
      <c r="N21" s="1098"/>
      <c r="O21" s="1098"/>
      <c r="P21" s="1099"/>
      <c r="Q21" s="1105"/>
      <c r="R21" s="1106"/>
      <c r="S21" s="1106"/>
      <c r="T21" s="1106"/>
      <c r="U21" s="1106"/>
      <c r="V21" s="1106"/>
      <c r="W21" s="1106"/>
      <c r="X21" s="1106"/>
      <c r="Y21" s="1106"/>
      <c r="Z21" s="1106"/>
      <c r="AA21" s="1106"/>
      <c r="AB21" s="1106"/>
      <c r="AC21" s="1106"/>
      <c r="AD21" s="1106"/>
      <c r="AE21" s="1107"/>
      <c r="AF21" s="1102"/>
      <c r="AG21" s="1103"/>
      <c r="AH21" s="1103"/>
      <c r="AI21" s="1103"/>
      <c r="AJ21" s="1104"/>
      <c r="AK21" s="1147"/>
      <c r="AL21" s="1148"/>
      <c r="AM21" s="1148"/>
      <c r="AN21" s="1148"/>
      <c r="AO21" s="1148"/>
      <c r="AP21" s="1148"/>
      <c r="AQ21" s="1148"/>
      <c r="AR21" s="1148"/>
      <c r="AS21" s="1148"/>
      <c r="AT21" s="1148"/>
      <c r="AU21" s="1149"/>
      <c r="AV21" s="1149"/>
      <c r="AW21" s="1149"/>
      <c r="AX21" s="1149"/>
      <c r="AY21" s="1150"/>
      <c r="AZ21" s="221"/>
      <c r="BA21" s="221"/>
      <c r="BB21" s="221"/>
      <c r="BC21" s="221"/>
      <c r="BD21" s="221"/>
      <c r="BE21" s="222"/>
      <c r="BF21" s="222"/>
      <c r="BG21" s="222"/>
      <c r="BH21" s="222"/>
      <c r="BI21" s="222"/>
      <c r="BJ21" s="222"/>
      <c r="BK21" s="222"/>
      <c r="BL21" s="222"/>
      <c r="BM21" s="222"/>
      <c r="BN21" s="222"/>
      <c r="BO21" s="222"/>
      <c r="BP21" s="222"/>
      <c r="BQ21" s="227">
        <v>15</v>
      </c>
      <c r="BR21" s="228"/>
      <c r="BS21" s="1059" t="s">
        <v>618</v>
      </c>
      <c r="BT21" s="1060" t="s">
        <v>618</v>
      </c>
      <c r="BU21" s="1060" t="s">
        <v>618</v>
      </c>
      <c r="BV21" s="1060" t="s">
        <v>618</v>
      </c>
      <c r="BW21" s="1060" t="s">
        <v>618</v>
      </c>
      <c r="BX21" s="1060" t="s">
        <v>618</v>
      </c>
      <c r="BY21" s="1060" t="s">
        <v>618</v>
      </c>
      <c r="BZ21" s="1060" t="s">
        <v>618</v>
      </c>
      <c r="CA21" s="1060" t="s">
        <v>618</v>
      </c>
      <c r="CB21" s="1060" t="s">
        <v>618</v>
      </c>
      <c r="CC21" s="1060" t="s">
        <v>618</v>
      </c>
      <c r="CD21" s="1060" t="s">
        <v>618</v>
      </c>
      <c r="CE21" s="1060" t="s">
        <v>618</v>
      </c>
      <c r="CF21" s="1060" t="s">
        <v>618</v>
      </c>
      <c r="CG21" s="1081" t="s">
        <v>618</v>
      </c>
      <c r="CH21" s="1056">
        <v>3</v>
      </c>
      <c r="CI21" s="1057"/>
      <c r="CJ21" s="1057"/>
      <c r="CK21" s="1057"/>
      <c r="CL21" s="1058"/>
      <c r="CM21" s="1056">
        <v>20212</v>
      </c>
      <c r="CN21" s="1057"/>
      <c r="CO21" s="1057"/>
      <c r="CP21" s="1057"/>
      <c r="CQ21" s="1058"/>
      <c r="CR21" s="1056">
        <v>167</v>
      </c>
      <c r="CS21" s="1057">
        <v>167</v>
      </c>
      <c r="CT21" s="1057">
        <v>167</v>
      </c>
      <c r="CU21" s="1057">
        <v>167</v>
      </c>
      <c r="CV21" s="1058">
        <v>167</v>
      </c>
      <c r="CW21" s="1056" t="s">
        <v>529</v>
      </c>
      <c r="CX21" s="1057"/>
      <c r="CY21" s="1057"/>
      <c r="CZ21" s="1057"/>
      <c r="DA21" s="1058"/>
      <c r="DB21" s="1056" t="s">
        <v>529</v>
      </c>
      <c r="DC21" s="1057"/>
      <c r="DD21" s="1057"/>
      <c r="DE21" s="1057"/>
      <c r="DF21" s="1058"/>
      <c r="DG21" s="1056"/>
      <c r="DH21" s="1057"/>
      <c r="DI21" s="1057"/>
      <c r="DJ21" s="1057"/>
      <c r="DK21" s="1058"/>
      <c r="DL21" s="1056"/>
      <c r="DM21" s="1057"/>
      <c r="DN21" s="1057"/>
      <c r="DO21" s="1057"/>
      <c r="DP21" s="1058"/>
      <c r="DQ21" s="1056"/>
      <c r="DR21" s="1057"/>
      <c r="DS21" s="1057"/>
      <c r="DT21" s="1057"/>
      <c r="DU21" s="1058"/>
      <c r="DV21" s="1059"/>
      <c r="DW21" s="1060"/>
      <c r="DX21" s="1060"/>
      <c r="DY21" s="1060"/>
      <c r="DZ21" s="1061"/>
      <c r="EA21" s="223"/>
    </row>
    <row r="22" spans="1:131" s="224" customFormat="1" ht="26.25" customHeight="1" x14ac:dyDescent="0.15">
      <c r="A22" s="227">
        <v>16</v>
      </c>
      <c r="B22" s="1097"/>
      <c r="C22" s="1098"/>
      <c r="D22" s="1098"/>
      <c r="E22" s="1098"/>
      <c r="F22" s="1098"/>
      <c r="G22" s="1098"/>
      <c r="H22" s="1098"/>
      <c r="I22" s="1098"/>
      <c r="J22" s="1098"/>
      <c r="K22" s="1098"/>
      <c r="L22" s="1098"/>
      <c r="M22" s="1098"/>
      <c r="N22" s="1098"/>
      <c r="O22" s="1098"/>
      <c r="P22" s="1099"/>
      <c r="Q22" s="1140"/>
      <c r="R22" s="1141"/>
      <c r="S22" s="1141"/>
      <c r="T22" s="1141"/>
      <c r="U22" s="1141"/>
      <c r="V22" s="1141"/>
      <c r="W22" s="1141"/>
      <c r="X22" s="1141"/>
      <c r="Y22" s="1141"/>
      <c r="Z22" s="1141"/>
      <c r="AA22" s="1141"/>
      <c r="AB22" s="1141"/>
      <c r="AC22" s="1141"/>
      <c r="AD22" s="1141"/>
      <c r="AE22" s="1142"/>
      <c r="AF22" s="1102"/>
      <c r="AG22" s="1103"/>
      <c r="AH22" s="1103"/>
      <c r="AI22" s="1103"/>
      <c r="AJ22" s="1104"/>
      <c r="AK22" s="1143"/>
      <c r="AL22" s="1144"/>
      <c r="AM22" s="1144"/>
      <c r="AN22" s="1144"/>
      <c r="AO22" s="1144"/>
      <c r="AP22" s="1144"/>
      <c r="AQ22" s="1144"/>
      <c r="AR22" s="1144"/>
      <c r="AS22" s="1144"/>
      <c r="AT22" s="1144"/>
      <c r="AU22" s="1145"/>
      <c r="AV22" s="1145"/>
      <c r="AW22" s="1145"/>
      <c r="AX22" s="1145"/>
      <c r="AY22" s="1146"/>
      <c r="AZ22" s="1095" t="s">
        <v>397</v>
      </c>
      <c r="BA22" s="1095"/>
      <c r="BB22" s="1095"/>
      <c r="BC22" s="1095"/>
      <c r="BD22" s="1096"/>
      <c r="BE22" s="222"/>
      <c r="BF22" s="222"/>
      <c r="BG22" s="222"/>
      <c r="BH22" s="222"/>
      <c r="BI22" s="222"/>
      <c r="BJ22" s="222"/>
      <c r="BK22" s="222"/>
      <c r="BL22" s="222"/>
      <c r="BM22" s="222"/>
      <c r="BN22" s="222"/>
      <c r="BO22" s="222"/>
      <c r="BP22" s="222"/>
      <c r="BQ22" s="227">
        <v>16</v>
      </c>
      <c r="BR22" s="228" t="s">
        <v>644</v>
      </c>
      <c r="BS22" s="1059" t="s">
        <v>619</v>
      </c>
      <c r="BT22" s="1060" t="s">
        <v>620</v>
      </c>
      <c r="BU22" s="1060" t="s">
        <v>620</v>
      </c>
      <c r="BV22" s="1060" t="s">
        <v>620</v>
      </c>
      <c r="BW22" s="1060" t="s">
        <v>620</v>
      </c>
      <c r="BX22" s="1060" t="s">
        <v>620</v>
      </c>
      <c r="BY22" s="1060" t="s">
        <v>620</v>
      </c>
      <c r="BZ22" s="1060" t="s">
        <v>620</v>
      </c>
      <c r="CA22" s="1060" t="s">
        <v>620</v>
      </c>
      <c r="CB22" s="1060" t="s">
        <v>620</v>
      </c>
      <c r="CC22" s="1060" t="s">
        <v>620</v>
      </c>
      <c r="CD22" s="1060" t="s">
        <v>620</v>
      </c>
      <c r="CE22" s="1060" t="s">
        <v>620</v>
      </c>
      <c r="CF22" s="1060" t="s">
        <v>620</v>
      </c>
      <c r="CG22" s="1081" t="s">
        <v>620</v>
      </c>
      <c r="CH22" s="1056">
        <v>1558</v>
      </c>
      <c r="CI22" s="1057"/>
      <c r="CJ22" s="1057"/>
      <c r="CK22" s="1057"/>
      <c r="CL22" s="1058"/>
      <c r="CM22" s="1056">
        <v>-9031</v>
      </c>
      <c r="CN22" s="1057"/>
      <c r="CO22" s="1057"/>
      <c r="CP22" s="1057"/>
      <c r="CQ22" s="1058"/>
      <c r="CR22" s="1056">
        <v>11500</v>
      </c>
      <c r="CS22" s="1057">
        <v>100</v>
      </c>
      <c r="CT22" s="1057">
        <v>100</v>
      </c>
      <c r="CU22" s="1057">
        <v>100</v>
      </c>
      <c r="CV22" s="1058">
        <v>100</v>
      </c>
      <c r="CW22" s="1056">
        <v>14</v>
      </c>
      <c r="CX22" s="1057"/>
      <c r="CY22" s="1057"/>
      <c r="CZ22" s="1057"/>
      <c r="DA22" s="1058"/>
      <c r="DB22" s="1056">
        <v>15621</v>
      </c>
      <c r="DC22" s="1057"/>
      <c r="DD22" s="1057"/>
      <c r="DE22" s="1057"/>
      <c r="DF22" s="1058"/>
      <c r="DG22" s="1056"/>
      <c r="DH22" s="1057"/>
      <c r="DI22" s="1057"/>
      <c r="DJ22" s="1057"/>
      <c r="DK22" s="1058"/>
      <c r="DL22" s="1056">
        <v>14739</v>
      </c>
      <c r="DM22" s="1057"/>
      <c r="DN22" s="1057"/>
      <c r="DO22" s="1057"/>
      <c r="DP22" s="1058"/>
      <c r="DQ22" s="1056">
        <v>14739</v>
      </c>
      <c r="DR22" s="1057"/>
      <c r="DS22" s="1057"/>
      <c r="DT22" s="1057"/>
      <c r="DU22" s="1058"/>
      <c r="DV22" s="1059"/>
      <c r="DW22" s="1060"/>
      <c r="DX22" s="1060"/>
      <c r="DY22" s="1060"/>
      <c r="DZ22" s="1061"/>
      <c r="EA22" s="223"/>
    </row>
    <row r="23" spans="1:131" s="224" customFormat="1" ht="26.25" customHeight="1" thickBot="1" x14ac:dyDescent="0.2">
      <c r="A23" s="229" t="s">
        <v>398</v>
      </c>
      <c r="B23" s="1004" t="s">
        <v>399</v>
      </c>
      <c r="C23" s="1005"/>
      <c r="D23" s="1005"/>
      <c r="E23" s="1005"/>
      <c r="F23" s="1005"/>
      <c r="G23" s="1005"/>
      <c r="H23" s="1005"/>
      <c r="I23" s="1005"/>
      <c r="J23" s="1005"/>
      <c r="K23" s="1005"/>
      <c r="L23" s="1005"/>
      <c r="M23" s="1005"/>
      <c r="N23" s="1005"/>
      <c r="O23" s="1005"/>
      <c r="P23" s="1015"/>
      <c r="Q23" s="1134">
        <v>2704743</v>
      </c>
      <c r="R23" s="1128"/>
      <c r="S23" s="1128"/>
      <c r="T23" s="1128"/>
      <c r="U23" s="1128"/>
      <c r="V23" s="1128">
        <v>2663537</v>
      </c>
      <c r="W23" s="1128"/>
      <c r="X23" s="1128"/>
      <c r="Y23" s="1128"/>
      <c r="Z23" s="1128"/>
      <c r="AA23" s="1128">
        <v>41206</v>
      </c>
      <c r="AB23" s="1128"/>
      <c r="AC23" s="1128"/>
      <c r="AD23" s="1128"/>
      <c r="AE23" s="1135"/>
      <c r="AF23" s="1136">
        <v>30796</v>
      </c>
      <c r="AG23" s="1128"/>
      <c r="AH23" s="1128"/>
      <c r="AI23" s="1128"/>
      <c r="AJ23" s="1137"/>
      <c r="AK23" s="1138"/>
      <c r="AL23" s="1139"/>
      <c r="AM23" s="1139"/>
      <c r="AN23" s="1139"/>
      <c r="AO23" s="1139"/>
      <c r="AP23" s="1128">
        <v>2360740</v>
      </c>
      <c r="AQ23" s="1128"/>
      <c r="AR23" s="1128"/>
      <c r="AS23" s="1128"/>
      <c r="AT23" s="1128"/>
      <c r="AU23" s="1129"/>
      <c r="AV23" s="1129"/>
      <c r="AW23" s="1129"/>
      <c r="AX23" s="1129"/>
      <c r="AY23" s="1130"/>
      <c r="AZ23" s="1131" t="s">
        <v>394</v>
      </c>
      <c r="BA23" s="1132"/>
      <c r="BB23" s="1132"/>
      <c r="BC23" s="1132"/>
      <c r="BD23" s="1133"/>
      <c r="BE23" s="222"/>
      <c r="BF23" s="222"/>
      <c r="BG23" s="222"/>
      <c r="BH23" s="222"/>
      <c r="BI23" s="222"/>
      <c r="BJ23" s="222"/>
      <c r="BK23" s="222"/>
      <c r="BL23" s="222"/>
      <c r="BM23" s="222"/>
      <c r="BN23" s="222"/>
      <c r="BO23" s="222"/>
      <c r="BP23" s="222"/>
      <c r="BQ23" s="227">
        <v>17</v>
      </c>
      <c r="BR23" s="228"/>
      <c r="BS23" s="1059" t="s">
        <v>621</v>
      </c>
      <c r="BT23" s="1060" t="s">
        <v>621</v>
      </c>
      <c r="BU23" s="1060" t="s">
        <v>621</v>
      </c>
      <c r="BV23" s="1060" t="s">
        <v>621</v>
      </c>
      <c r="BW23" s="1060" t="s">
        <v>621</v>
      </c>
      <c r="BX23" s="1060" t="s">
        <v>621</v>
      </c>
      <c r="BY23" s="1060" t="s">
        <v>621</v>
      </c>
      <c r="BZ23" s="1060" t="s">
        <v>621</v>
      </c>
      <c r="CA23" s="1060" t="s">
        <v>621</v>
      </c>
      <c r="CB23" s="1060" t="s">
        <v>621</v>
      </c>
      <c r="CC23" s="1060" t="s">
        <v>621</v>
      </c>
      <c r="CD23" s="1060" t="s">
        <v>621</v>
      </c>
      <c r="CE23" s="1060" t="s">
        <v>621</v>
      </c>
      <c r="CF23" s="1060" t="s">
        <v>621</v>
      </c>
      <c r="CG23" s="1081" t="s">
        <v>621</v>
      </c>
      <c r="CH23" s="1056">
        <v>-18</v>
      </c>
      <c r="CI23" s="1057"/>
      <c r="CJ23" s="1057"/>
      <c r="CK23" s="1057"/>
      <c r="CL23" s="1058"/>
      <c r="CM23" s="1056">
        <v>467</v>
      </c>
      <c r="CN23" s="1057"/>
      <c r="CO23" s="1057"/>
      <c r="CP23" s="1057"/>
      <c r="CQ23" s="1058"/>
      <c r="CR23" s="1056">
        <v>10</v>
      </c>
      <c r="CS23" s="1057">
        <v>10</v>
      </c>
      <c r="CT23" s="1057">
        <v>10</v>
      </c>
      <c r="CU23" s="1057">
        <v>10</v>
      </c>
      <c r="CV23" s="1058">
        <v>10</v>
      </c>
      <c r="CW23" s="1056" t="s">
        <v>529</v>
      </c>
      <c r="CX23" s="1057"/>
      <c r="CY23" s="1057"/>
      <c r="CZ23" s="1057"/>
      <c r="DA23" s="1058"/>
      <c r="DB23" s="1056" t="s">
        <v>529</v>
      </c>
      <c r="DC23" s="1057"/>
      <c r="DD23" s="1057"/>
      <c r="DE23" s="1057"/>
      <c r="DF23" s="1058"/>
      <c r="DG23" s="1056"/>
      <c r="DH23" s="1057"/>
      <c r="DI23" s="1057"/>
      <c r="DJ23" s="1057"/>
      <c r="DK23" s="1058"/>
      <c r="DL23" s="1056"/>
      <c r="DM23" s="1057"/>
      <c r="DN23" s="1057"/>
      <c r="DO23" s="1057"/>
      <c r="DP23" s="1058"/>
      <c r="DQ23" s="1056"/>
      <c r="DR23" s="1057"/>
      <c r="DS23" s="1057"/>
      <c r="DT23" s="1057"/>
      <c r="DU23" s="1058"/>
      <c r="DV23" s="1059"/>
      <c r="DW23" s="1060"/>
      <c r="DX23" s="1060"/>
      <c r="DY23" s="1060"/>
      <c r="DZ23" s="1061"/>
      <c r="EA23" s="223"/>
    </row>
    <row r="24" spans="1:131" s="224" customFormat="1" ht="26.25" customHeight="1" x14ac:dyDescent="0.15">
      <c r="A24" s="1127" t="s">
        <v>400</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21"/>
      <c r="BA24" s="221"/>
      <c r="BB24" s="221"/>
      <c r="BC24" s="221"/>
      <c r="BD24" s="221"/>
      <c r="BE24" s="222"/>
      <c r="BF24" s="222"/>
      <c r="BG24" s="222"/>
      <c r="BH24" s="222"/>
      <c r="BI24" s="222"/>
      <c r="BJ24" s="222"/>
      <c r="BK24" s="222"/>
      <c r="BL24" s="222"/>
      <c r="BM24" s="222"/>
      <c r="BN24" s="222"/>
      <c r="BO24" s="222"/>
      <c r="BP24" s="222"/>
      <c r="BQ24" s="227">
        <v>18</v>
      </c>
      <c r="BR24" s="228"/>
      <c r="BS24" s="1059" t="s">
        <v>622</v>
      </c>
      <c r="BT24" s="1060" t="s">
        <v>622</v>
      </c>
      <c r="BU24" s="1060" t="s">
        <v>622</v>
      </c>
      <c r="BV24" s="1060" t="s">
        <v>622</v>
      </c>
      <c r="BW24" s="1060" t="s">
        <v>622</v>
      </c>
      <c r="BX24" s="1060" t="s">
        <v>622</v>
      </c>
      <c r="BY24" s="1060" t="s">
        <v>622</v>
      </c>
      <c r="BZ24" s="1060" t="s">
        <v>622</v>
      </c>
      <c r="CA24" s="1060" t="s">
        <v>622</v>
      </c>
      <c r="CB24" s="1060" t="s">
        <v>622</v>
      </c>
      <c r="CC24" s="1060" t="s">
        <v>622</v>
      </c>
      <c r="CD24" s="1060" t="s">
        <v>622</v>
      </c>
      <c r="CE24" s="1060" t="s">
        <v>622</v>
      </c>
      <c r="CF24" s="1060" t="s">
        <v>622</v>
      </c>
      <c r="CG24" s="1081" t="s">
        <v>622</v>
      </c>
      <c r="CH24" s="1056">
        <v>-71</v>
      </c>
      <c r="CI24" s="1057"/>
      <c r="CJ24" s="1057"/>
      <c r="CK24" s="1057"/>
      <c r="CL24" s="1058"/>
      <c r="CM24" s="1056">
        <v>2329</v>
      </c>
      <c r="CN24" s="1057"/>
      <c r="CO24" s="1057"/>
      <c r="CP24" s="1057"/>
      <c r="CQ24" s="1058"/>
      <c r="CR24" s="1056">
        <v>800</v>
      </c>
      <c r="CS24" s="1057">
        <v>800</v>
      </c>
      <c r="CT24" s="1057">
        <v>800</v>
      </c>
      <c r="CU24" s="1057">
        <v>800</v>
      </c>
      <c r="CV24" s="1058">
        <v>800</v>
      </c>
      <c r="CW24" s="1056" t="s">
        <v>529</v>
      </c>
      <c r="CX24" s="1057"/>
      <c r="CY24" s="1057"/>
      <c r="CZ24" s="1057"/>
      <c r="DA24" s="1058"/>
      <c r="DB24" s="1056" t="s">
        <v>529</v>
      </c>
      <c r="DC24" s="1057"/>
      <c r="DD24" s="1057"/>
      <c r="DE24" s="1057"/>
      <c r="DF24" s="1058"/>
      <c r="DG24" s="1056"/>
      <c r="DH24" s="1057"/>
      <c r="DI24" s="1057"/>
      <c r="DJ24" s="1057"/>
      <c r="DK24" s="1058"/>
      <c r="DL24" s="1056"/>
      <c r="DM24" s="1057"/>
      <c r="DN24" s="1057"/>
      <c r="DO24" s="1057"/>
      <c r="DP24" s="1058"/>
      <c r="DQ24" s="1056"/>
      <c r="DR24" s="1057"/>
      <c r="DS24" s="1057"/>
      <c r="DT24" s="1057"/>
      <c r="DU24" s="1058"/>
      <c r="DV24" s="1059"/>
      <c r="DW24" s="1060"/>
      <c r="DX24" s="1060"/>
      <c r="DY24" s="1060"/>
      <c r="DZ24" s="1061"/>
      <c r="EA24" s="223"/>
    </row>
    <row r="25" spans="1:131" ht="26.25" customHeight="1" thickBot="1" x14ac:dyDescent="0.2">
      <c r="A25" s="1126" t="s">
        <v>401</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21"/>
      <c r="BK25" s="221"/>
      <c r="BL25" s="221"/>
      <c r="BM25" s="221"/>
      <c r="BN25" s="221"/>
      <c r="BO25" s="230"/>
      <c r="BP25" s="230"/>
      <c r="BQ25" s="227">
        <v>19</v>
      </c>
      <c r="BR25" s="228"/>
      <c r="BS25" s="1059" t="s">
        <v>623</v>
      </c>
      <c r="BT25" s="1060" t="s">
        <v>623</v>
      </c>
      <c r="BU25" s="1060" t="s">
        <v>623</v>
      </c>
      <c r="BV25" s="1060" t="s">
        <v>623</v>
      </c>
      <c r="BW25" s="1060" t="s">
        <v>623</v>
      </c>
      <c r="BX25" s="1060" t="s">
        <v>623</v>
      </c>
      <c r="BY25" s="1060" t="s">
        <v>623</v>
      </c>
      <c r="BZ25" s="1060" t="s">
        <v>623</v>
      </c>
      <c r="CA25" s="1060" t="s">
        <v>623</v>
      </c>
      <c r="CB25" s="1060" t="s">
        <v>623</v>
      </c>
      <c r="CC25" s="1060" t="s">
        <v>623</v>
      </c>
      <c r="CD25" s="1060" t="s">
        <v>623</v>
      </c>
      <c r="CE25" s="1060" t="s">
        <v>623</v>
      </c>
      <c r="CF25" s="1060" t="s">
        <v>623</v>
      </c>
      <c r="CG25" s="1081" t="s">
        <v>623</v>
      </c>
      <c r="CH25" s="1056">
        <v>-29</v>
      </c>
      <c r="CI25" s="1057"/>
      <c r="CJ25" s="1057"/>
      <c r="CK25" s="1057"/>
      <c r="CL25" s="1058"/>
      <c r="CM25" s="1056">
        <v>443</v>
      </c>
      <c r="CN25" s="1057"/>
      <c r="CO25" s="1057"/>
      <c r="CP25" s="1057"/>
      <c r="CQ25" s="1058"/>
      <c r="CR25" s="1056">
        <v>79</v>
      </c>
      <c r="CS25" s="1057">
        <v>106</v>
      </c>
      <c r="CT25" s="1057">
        <v>106</v>
      </c>
      <c r="CU25" s="1057">
        <v>106</v>
      </c>
      <c r="CV25" s="1058">
        <v>106</v>
      </c>
      <c r="CW25" s="1056" t="s">
        <v>529</v>
      </c>
      <c r="CX25" s="1057"/>
      <c r="CY25" s="1057"/>
      <c r="CZ25" s="1057"/>
      <c r="DA25" s="1058"/>
      <c r="DB25" s="1056" t="s">
        <v>529</v>
      </c>
      <c r="DC25" s="1057"/>
      <c r="DD25" s="1057"/>
      <c r="DE25" s="1057"/>
      <c r="DF25" s="1058"/>
      <c r="DG25" s="1056"/>
      <c r="DH25" s="1057"/>
      <c r="DI25" s="1057"/>
      <c r="DJ25" s="1057"/>
      <c r="DK25" s="1058"/>
      <c r="DL25" s="1056"/>
      <c r="DM25" s="1057"/>
      <c r="DN25" s="1057"/>
      <c r="DO25" s="1057"/>
      <c r="DP25" s="1058"/>
      <c r="DQ25" s="1056"/>
      <c r="DR25" s="1057"/>
      <c r="DS25" s="1057"/>
      <c r="DT25" s="1057"/>
      <c r="DU25" s="1058"/>
      <c r="DV25" s="1059"/>
      <c r="DW25" s="1060"/>
      <c r="DX25" s="1060"/>
      <c r="DY25" s="1060"/>
      <c r="DZ25" s="1061"/>
      <c r="EA25" s="219"/>
    </row>
    <row r="26" spans="1:131" ht="26.25" customHeight="1" x14ac:dyDescent="0.15">
      <c r="A26" s="1062" t="s">
        <v>374</v>
      </c>
      <c r="B26" s="1063"/>
      <c r="C26" s="1063"/>
      <c r="D26" s="1063"/>
      <c r="E26" s="1063"/>
      <c r="F26" s="1063"/>
      <c r="G26" s="1063"/>
      <c r="H26" s="1063"/>
      <c r="I26" s="1063"/>
      <c r="J26" s="1063"/>
      <c r="K26" s="1063"/>
      <c r="L26" s="1063"/>
      <c r="M26" s="1063"/>
      <c r="N26" s="1063"/>
      <c r="O26" s="1063"/>
      <c r="P26" s="1064"/>
      <c r="Q26" s="1068" t="s">
        <v>402</v>
      </c>
      <c r="R26" s="1069"/>
      <c r="S26" s="1069"/>
      <c r="T26" s="1069"/>
      <c r="U26" s="1070"/>
      <c r="V26" s="1068" t="s">
        <v>403</v>
      </c>
      <c r="W26" s="1069"/>
      <c r="X26" s="1069"/>
      <c r="Y26" s="1069"/>
      <c r="Z26" s="1070"/>
      <c r="AA26" s="1068" t="s">
        <v>404</v>
      </c>
      <c r="AB26" s="1069"/>
      <c r="AC26" s="1069"/>
      <c r="AD26" s="1069"/>
      <c r="AE26" s="1069"/>
      <c r="AF26" s="1122" t="s">
        <v>405</v>
      </c>
      <c r="AG26" s="1075"/>
      <c r="AH26" s="1075"/>
      <c r="AI26" s="1075"/>
      <c r="AJ26" s="1123"/>
      <c r="AK26" s="1069" t="s">
        <v>406</v>
      </c>
      <c r="AL26" s="1069"/>
      <c r="AM26" s="1069"/>
      <c r="AN26" s="1069"/>
      <c r="AO26" s="1070"/>
      <c r="AP26" s="1068" t="s">
        <v>407</v>
      </c>
      <c r="AQ26" s="1069"/>
      <c r="AR26" s="1069"/>
      <c r="AS26" s="1069"/>
      <c r="AT26" s="1070"/>
      <c r="AU26" s="1068" t="s">
        <v>408</v>
      </c>
      <c r="AV26" s="1069"/>
      <c r="AW26" s="1069"/>
      <c r="AX26" s="1069"/>
      <c r="AY26" s="1070"/>
      <c r="AZ26" s="1068" t="s">
        <v>409</v>
      </c>
      <c r="BA26" s="1069"/>
      <c r="BB26" s="1069"/>
      <c r="BC26" s="1069"/>
      <c r="BD26" s="1070"/>
      <c r="BE26" s="1068" t="s">
        <v>381</v>
      </c>
      <c r="BF26" s="1069"/>
      <c r="BG26" s="1069"/>
      <c r="BH26" s="1069"/>
      <c r="BI26" s="1082"/>
      <c r="BJ26" s="221"/>
      <c r="BK26" s="221"/>
      <c r="BL26" s="221"/>
      <c r="BM26" s="221"/>
      <c r="BN26" s="221"/>
      <c r="BO26" s="230"/>
      <c r="BP26" s="230"/>
      <c r="BQ26" s="227">
        <v>20</v>
      </c>
      <c r="BR26" s="228"/>
      <c r="BS26" s="1059" t="s">
        <v>624</v>
      </c>
      <c r="BT26" s="1060"/>
      <c r="BU26" s="1060"/>
      <c r="BV26" s="1060"/>
      <c r="BW26" s="1060"/>
      <c r="BX26" s="1060"/>
      <c r="BY26" s="1060"/>
      <c r="BZ26" s="1060"/>
      <c r="CA26" s="1060"/>
      <c r="CB26" s="1060"/>
      <c r="CC26" s="1060"/>
      <c r="CD26" s="1060"/>
      <c r="CE26" s="1060"/>
      <c r="CF26" s="1060"/>
      <c r="CG26" s="1081"/>
      <c r="CH26" s="1056">
        <v>2409</v>
      </c>
      <c r="CI26" s="1057"/>
      <c r="CJ26" s="1057"/>
      <c r="CK26" s="1057"/>
      <c r="CL26" s="1058"/>
      <c r="CM26" s="1056">
        <v>92999</v>
      </c>
      <c r="CN26" s="1057"/>
      <c r="CO26" s="1057"/>
      <c r="CP26" s="1057"/>
      <c r="CQ26" s="1058"/>
      <c r="CR26" s="1056">
        <v>19389</v>
      </c>
      <c r="CS26" s="1057"/>
      <c r="CT26" s="1057"/>
      <c r="CU26" s="1057"/>
      <c r="CV26" s="1058"/>
      <c r="CW26" s="1056">
        <v>787</v>
      </c>
      <c r="CX26" s="1057"/>
      <c r="CY26" s="1057"/>
      <c r="CZ26" s="1057"/>
      <c r="DA26" s="1058"/>
      <c r="DB26" s="1056"/>
      <c r="DC26" s="1057"/>
      <c r="DD26" s="1057"/>
      <c r="DE26" s="1057"/>
      <c r="DF26" s="1058"/>
      <c r="DG26" s="1056"/>
      <c r="DH26" s="1057"/>
      <c r="DI26" s="1057"/>
      <c r="DJ26" s="1057"/>
      <c r="DK26" s="1058"/>
      <c r="DL26" s="1056"/>
      <c r="DM26" s="1057"/>
      <c r="DN26" s="1057"/>
      <c r="DO26" s="1057"/>
      <c r="DP26" s="1058"/>
      <c r="DQ26" s="1056"/>
      <c r="DR26" s="1057"/>
      <c r="DS26" s="1057"/>
      <c r="DT26" s="1057"/>
      <c r="DU26" s="1058"/>
      <c r="DV26" s="1059"/>
      <c r="DW26" s="1060"/>
      <c r="DX26" s="1060"/>
      <c r="DY26" s="1060"/>
      <c r="DZ26" s="1061"/>
      <c r="EA26" s="219"/>
    </row>
    <row r="27" spans="1:131" ht="26.25" customHeight="1" thickBot="1" x14ac:dyDescent="0.2">
      <c r="A27" s="1065"/>
      <c r="B27" s="1066"/>
      <c r="C27" s="1066"/>
      <c r="D27" s="1066"/>
      <c r="E27" s="1066"/>
      <c r="F27" s="1066"/>
      <c r="G27" s="1066"/>
      <c r="H27" s="1066"/>
      <c r="I27" s="1066"/>
      <c r="J27" s="1066"/>
      <c r="K27" s="1066"/>
      <c r="L27" s="1066"/>
      <c r="M27" s="1066"/>
      <c r="N27" s="1066"/>
      <c r="O27" s="1066"/>
      <c r="P27" s="1067"/>
      <c r="Q27" s="1071"/>
      <c r="R27" s="1072"/>
      <c r="S27" s="1072"/>
      <c r="T27" s="1072"/>
      <c r="U27" s="1073"/>
      <c r="V27" s="1071"/>
      <c r="W27" s="1072"/>
      <c r="X27" s="1072"/>
      <c r="Y27" s="1072"/>
      <c r="Z27" s="1073"/>
      <c r="AA27" s="1071"/>
      <c r="AB27" s="1072"/>
      <c r="AC27" s="1072"/>
      <c r="AD27" s="1072"/>
      <c r="AE27" s="1072"/>
      <c r="AF27" s="1124"/>
      <c r="AG27" s="1078"/>
      <c r="AH27" s="1078"/>
      <c r="AI27" s="1078"/>
      <c r="AJ27" s="1125"/>
      <c r="AK27" s="1072"/>
      <c r="AL27" s="1072"/>
      <c r="AM27" s="1072"/>
      <c r="AN27" s="1072"/>
      <c r="AO27" s="1073"/>
      <c r="AP27" s="1071"/>
      <c r="AQ27" s="1072"/>
      <c r="AR27" s="1072"/>
      <c r="AS27" s="1072"/>
      <c r="AT27" s="1073"/>
      <c r="AU27" s="1071"/>
      <c r="AV27" s="1072"/>
      <c r="AW27" s="1072"/>
      <c r="AX27" s="1072"/>
      <c r="AY27" s="1073"/>
      <c r="AZ27" s="1071"/>
      <c r="BA27" s="1072"/>
      <c r="BB27" s="1072"/>
      <c r="BC27" s="1072"/>
      <c r="BD27" s="1073"/>
      <c r="BE27" s="1071"/>
      <c r="BF27" s="1072"/>
      <c r="BG27" s="1072"/>
      <c r="BH27" s="1072"/>
      <c r="BI27" s="1083"/>
      <c r="BJ27" s="221"/>
      <c r="BK27" s="221"/>
      <c r="BL27" s="221"/>
      <c r="BM27" s="221"/>
      <c r="BN27" s="221"/>
      <c r="BO27" s="230"/>
      <c r="BP27" s="230"/>
      <c r="BQ27" s="227">
        <v>21</v>
      </c>
      <c r="BR27" s="228"/>
      <c r="BS27" s="1059" t="s">
        <v>625</v>
      </c>
      <c r="BT27" s="1060" t="s">
        <v>625</v>
      </c>
      <c r="BU27" s="1060" t="s">
        <v>625</v>
      </c>
      <c r="BV27" s="1060" t="s">
        <v>625</v>
      </c>
      <c r="BW27" s="1060" t="s">
        <v>625</v>
      </c>
      <c r="BX27" s="1060" t="s">
        <v>625</v>
      </c>
      <c r="BY27" s="1060" t="s">
        <v>625</v>
      </c>
      <c r="BZ27" s="1060" t="s">
        <v>625</v>
      </c>
      <c r="CA27" s="1060" t="s">
        <v>625</v>
      </c>
      <c r="CB27" s="1060" t="s">
        <v>625</v>
      </c>
      <c r="CC27" s="1060" t="s">
        <v>625</v>
      </c>
      <c r="CD27" s="1060" t="s">
        <v>625</v>
      </c>
      <c r="CE27" s="1060" t="s">
        <v>625</v>
      </c>
      <c r="CF27" s="1060" t="s">
        <v>625</v>
      </c>
      <c r="CG27" s="1081" t="s">
        <v>625</v>
      </c>
      <c r="CH27" s="1056">
        <v>-30</v>
      </c>
      <c r="CI27" s="1057"/>
      <c r="CJ27" s="1057"/>
      <c r="CK27" s="1057"/>
      <c r="CL27" s="1058"/>
      <c r="CM27" s="1056">
        <v>23707</v>
      </c>
      <c r="CN27" s="1057"/>
      <c r="CO27" s="1057"/>
      <c r="CP27" s="1057"/>
      <c r="CQ27" s="1058"/>
      <c r="CR27" s="1056">
        <v>8712</v>
      </c>
      <c r="CS27" s="1057">
        <v>8712</v>
      </c>
      <c r="CT27" s="1057">
        <v>8712</v>
      </c>
      <c r="CU27" s="1057">
        <v>8712</v>
      </c>
      <c r="CV27" s="1058">
        <v>8712</v>
      </c>
      <c r="CW27" s="1056" t="s">
        <v>529</v>
      </c>
      <c r="CX27" s="1057"/>
      <c r="CY27" s="1057"/>
      <c r="CZ27" s="1057"/>
      <c r="DA27" s="1058"/>
      <c r="DB27" s="1056" t="s">
        <v>529</v>
      </c>
      <c r="DC27" s="1057"/>
      <c r="DD27" s="1057"/>
      <c r="DE27" s="1057"/>
      <c r="DF27" s="1058"/>
      <c r="DG27" s="1056"/>
      <c r="DH27" s="1057"/>
      <c r="DI27" s="1057"/>
      <c r="DJ27" s="1057"/>
      <c r="DK27" s="1058"/>
      <c r="DL27" s="1056"/>
      <c r="DM27" s="1057"/>
      <c r="DN27" s="1057"/>
      <c r="DO27" s="1057"/>
      <c r="DP27" s="1058"/>
      <c r="DQ27" s="1056"/>
      <c r="DR27" s="1057"/>
      <c r="DS27" s="1057"/>
      <c r="DT27" s="1057"/>
      <c r="DU27" s="1058"/>
      <c r="DV27" s="1059"/>
      <c r="DW27" s="1060"/>
      <c r="DX27" s="1060"/>
      <c r="DY27" s="1060"/>
      <c r="DZ27" s="1061"/>
      <c r="EA27" s="219"/>
    </row>
    <row r="28" spans="1:131" ht="26.25" customHeight="1" thickTop="1" x14ac:dyDescent="0.15">
      <c r="A28" s="231">
        <v>1</v>
      </c>
      <c r="B28" s="1114" t="s">
        <v>410</v>
      </c>
      <c r="C28" s="1115"/>
      <c r="D28" s="1115"/>
      <c r="E28" s="1115"/>
      <c r="F28" s="1115"/>
      <c r="G28" s="1115"/>
      <c r="H28" s="1115"/>
      <c r="I28" s="1115"/>
      <c r="J28" s="1115"/>
      <c r="K28" s="1115"/>
      <c r="L28" s="1115"/>
      <c r="M28" s="1115"/>
      <c r="N28" s="1115"/>
      <c r="O28" s="1115"/>
      <c r="P28" s="1116"/>
      <c r="Q28" s="1117">
        <v>2757</v>
      </c>
      <c r="R28" s="1118"/>
      <c r="S28" s="1118"/>
      <c r="T28" s="1118"/>
      <c r="U28" s="1118"/>
      <c r="V28" s="1118">
        <v>2679</v>
      </c>
      <c r="W28" s="1118"/>
      <c r="X28" s="1118"/>
      <c r="Y28" s="1118"/>
      <c r="Z28" s="1118"/>
      <c r="AA28" s="1118">
        <v>79</v>
      </c>
      <c r="AB28" s="1118"/>
      <c r="AC28" s="1118"/>
      <c r="AD28" s="1118"/>
      <c r="AE28" s="1119"/>
      <c r="AF28" s="1120" t="s">
        <v>529</v>
      </c>
      <c r="AG28" s="1118"/>
      <c r="AH28" s="1118"/>
      <c r="AI28" s="1118"/>
      <c r="AJ28" s="1121"/>
      <c r="AK28" s="1109" t="s">
        <v>529</v>
      </c>
      <c r="AL28" s="1110"/>
      <c r="AM28" s="1110"/>
      <c r="AN28" s="1110"/>
      <c r="AO28" s="1110"/>
      <c r="AP28" s="1110">
        <v>230</v>
      </c>
      <c r="AQ28" s="1110"/>
      <c r="AR28" s="1110"/>
      <c r="AS28" s="1110"/>
      <c r="AT28" s="1110"/>
      <c r="AU28" s="1110" t="s">
        <v>529</v>
      </c>
      <c r="AV28" s="1110"/>
      <c r="AW28" s="1110"/>
      <c r="AX28" s="1110"/>
      <c r="AY28" s="1110"/>
      <c r="AZ28" s="1111"/>
      <c r="BA28" s="1111"/>
      <c r="BB28" s="1111"/>
      <c r="BC28" s="1111"/>
      <c r="BD28" s="1111"/>
      <c r="BE28" s="1112"/>
      <c r="BF28" s="1112"/>
      <c r="BG28" s="1112"/>
      <c r="BH28" s="1112"/>
      <c r="BI28" s="1113"/>
      <c r="BJ28" s="221"/>
      <c r="BK28" s="221"/>
      <c r="BL28" s="221"/>
      <c r="BM28" s="221"/>
      <c r="BN28" s="221"/>
      <c r="BO28" s="230"/>
      <c r="BP28" s="230"/>
      <c r="BQ28" s="227">
        <v>22</v>
      </c>
      <c r="BR28" s="228"/>
      <c r="BS28" s="1059" t="s">
        <v>626</v>
      </c>
      <c r="BT28" s="1060" t="s">
        <v>626</v>
      </c>
      <c r="BU28" s="1060" t="s">
        <v>626</v>
      </c>
      <c r="BV28" s="1060" t="s">
        <v>626</v>
      </c>
      <c r="BW28" s="1060" t="s">
        <v>626</v>
      </c>
      <c r="BX28" s="1060" t="s">
        <v>626</v>
      </c>
      <c r="BY28" s="1060" t="s">
        <v>626</v>
      </c>
      <c r="BZ28" s="1060" t="s">
        <v>626</v>
      </c>
      <c r="CA28" s="1060" t="s">
        <v>626</v>
      </c>
      <c r="CB28" s="1060" t="s">
        <v>626</v>
      </c>
      <c r="CC28" s="1060" t="s">
        <v>626</v>
      </c>
      <c r="CD28" s="1060" t="s">
        <v>626</v>
      </c>
      <c r="CE28" s="1060" t="s">
        <v>626</v>
      </c>
      <c r="CF28" s="1060" t="s">
        <v>626</v>
      </c>
      <c r="CG28" s="1081" t="s">
        <v>626</v>
      </c>
      <c r="CH28" s="1056">
        <v>-1057</v>
      </c>
      <c r="CI28" s="1057"/>
      <c r="CJ28" s="1057"/>
      <c r="CK28" s="1057"/>
      <c r="CL28" s="1058"/>
      <c r="CM28" s="1056">
        <v>10493</v>
      </c>
      <c r="CN28" s="1057"/>
      <c r="CO28" s="1057"/>
      <c r="CP28" s="1057"/>
      <c r="CQ28" s="1058"/>
      <c r="CR28" s="1056">
        <v>7110</v>
      </c>
      <c r="CS28" s="1057">
        <v>7110</v>
      </c>
      <c r="CT28" s="1057">
        <v>7110</v>
      </c>
      <c r="CU28" s="1057">
        <v>7110</v>
      </c>
      <c r="CV28" s="1058">
        <v>7110</v>
      </c>
      <c r="CW28" s="1056"/>
      <c r="CX28" s="1057"/>
      <c r="CY28" s="1057"/>
      <c r="CZ28" s="1057"/>
      <c r="DA28" s="1058"/>
      <c r="DB28" s="1056">
        <v>20985</v>
      </c>
      <c r="DC28" s="1057"/>
      <c r="DD28" s="1057"/>
      <c r="DE28" s="1057"/>
      <c r="DF28" s="1058"/>
      <c r="DG28" s="1056"/>
      <c r="DH28" s="1057"/>
      <c r="DI28" s="1057"/>
      <c r="DJ28" s="1057"/>
      <c r="DK28" s="1058"/>
      <c r="DL28" s="1056"/>
      <c r="DM28" s="1057"/>
      <c r="DN28" s="1057"/>
      <c r="DO28" s="1057"/>
      <c r="DP28" s="1058"/>
      <c r="DQ28" s="1056"/>
      <c r="DR28" s="1057"/>
      <c r="DS28" s="1057"/>
      <c r="DT28" s="1057"/>
      <c r="DU28" s="1058"/>
      <c r="DV28" s="1059"/>
      <c r="DW28" s="1060"/>
      <c r="DX28" s="1060"/>
      <c r="DY28" s="1060"/>
      <c r="DZ28" s="1061"/>
      <c r="EA28" s="219"/>
    </row>
    <row r="29" spans="1:131" ht="26.25" customHeight="1" x14ac:dyDescent="0.15">
      <c r="A29" s="231">
        <v>2</v>
      </c>
      <c r="B29" s="1097" t="s">
        <v>412</v>
      </c>
      <c r="C29" s="1098"/>
      <c r="D29" s="1098"/>
      <c r="E29" s="1098"/>
      <c r="F29" s="1098"/>
      <c r="G29" s="1098"/>
      <c r="H29" s="1098"/>
      <c r="I29" s="1098"/>
      <c r="J29" s="1098"/>
      <c r="K29" s="1098"/>
      <c r="L29" s="1098"/>
      <c r="M29" s="1098"/>
      <c r="N29" s="1098"/>
      <c r="O29" s="1098"/>
      <c r="P29" s="1099"/>
      <c r="Q29" s="1105">
        <v>296890</v>
      </c>
      <c r="R29" s="1106"/>
      <c r="S29" s="1106"/>
      <c r="T29" s="1106"/>
      <c r="U29" s="1106"/>
      <c r="V29" s="1106">
        <v>294502</v>
      </c>
      <c r="W29" s="1106"/>
      <c r="X29" s="1106"/>
      <c r="Y29" s="1106"/>
      <c r="Z29" s="1106"/>
      <c r="AA29" s="1106">
        <v>2388</v>
      </c>
      <c r="AB29" s="1106"/>
      <c r="AC29" s="1106"/>
      <c r="AD29" s="1106"/>
      <c r="AE29" s="1107"/>
      <c r="AF29" s="1102">
        <v>2388</v>
      </c>
      <c r="AG29" s="1103"/>
      <c r="AH29" s="1103"/>
      <c r="AI29" s="1103"/>
      <c r="AJ29" s="1104"/>
      <c r="AK29" s="1047">
        <v>33961</v>
      </c>
      <c r="AL29" s="1038"/>
      <c r="AM29" s="1038"/>
      <c r="AN29" s="1038"/>
      <c r="AO29" s="1038"/>
      <c r="AP29" s="1038" t="s">
        <v>529</v>
      </c>
      <c r="AQ29" s="1038"/>
      <c r="AR29" s="1038"/>
      <c r="AS29" s="1038"/>
      <c r="AT29" s="1038"/>
      <c r="AU29" s="1038" t="s">
        <v>529</v>
      </c>
      <c r="AV29" s="1038"/>
      <c r="AW29" s="1038"/>
      <c r="AX29" s="1038"/>
      <c r="AY29" s="1038"/>
      <c r="AZ29" s="1108"/>
      <c r="BA29" s="1108"/>
      <c r="BB29" s="1108"/>
      <c r="BC29" s="1108"/>
      <c r="BD29" s="1108"/>
      <c r="BE29" s="1039"/>
      <c r="BF29" s="1039"/>
      <c r="BG29" s="1039"/>
      <c r="BH29" s="1039"/>
      <c r="BI29" s="1040"/>
      <c r="BJ29" s="221"/>
      <c r="BK29" s="221"/>
      <c r="BL29" s="221"/>
      <c r="BM29" s="221"/>
      <c r="BN29" s="221"/>
      <c r="BO29" s="230"/>
      <c r="BP29" s="230"/>
      <c r="BQ29" s="227">
        <v>23</v>
      </c>
      <c r="BR29" s="228"/>
      <c r="BS29" s="1059" t="s">
        <v>627</v>
      </c>
      <c r="BT29" s="1060" t="s">
        <v>627</v>
      </c>
      <c r="BU29" s="1060" t="s">
        <v>627</v>
      </c>
      <c r="BV29" s="1060" t="s">
        <v>627</v>
      </c>
      <c r="BW29" s="1060" t="s">
        <v>627</v>
      </c>
      <c r="BX29" s="1060" t="s">
        <v>627</v>
      </c>
      <c r="BY29" s="1060" t="s">
        <v>627</v>
      </c>
      <c r="BZ29" s="1060" t="s">
        <v>627</v>
      </c>
      <c r="CA29" s="1060" t="s">
        <v>627</v>
      </c>
      <c r="CB29" s="1060" t="s">
        <v>627</v>
      </c>
      <c r="CC29" s="1060" t="s">
        <v>627</v>
      </c>
      <c r="CD29" s="1060" t="s">
        <v>627</v>
      </c>
      <c r="CE29" s="1060" t="s">
        <v>627</v>
      </c>
      <c r="CF29" s="1060" t="s">
        <v>627</v>
      </c>
      <c r="CG29" s="1081" t="s">
        <v>627</v>
      </c>
      <c r="CH29" s="1056">
        <v>18</v>
      </c>
      <c r="CI29" s="1057"/>
      <c r="CJ29" s="1057"/>
      <c r="CK29" s="1057"/>
      <c r="CL29" s="1058"/>
      <c r="CM29" s="1056">
        <v>14379</v>
      </c>
      <c r="CN29" s="1057"/>
      <c r="CO29" s="1057"/>
      <c r="CP29" s="1057"/>
      <c r="CQ29" s="1058"/>
      <c r="CR29" s="1056">
        <v>5933</v>
      </c>
      <c r="CS29" s="1057">
        <v>5933</v>
      </c>
      <c r="CT29" s="1057">
        <v>5933</v>
      </c>
      <c r="CU29" s="1057">
        <v>5933</v>
      </c>
      <c r="CV29" s="1058">
        <v>5933</v>
      </c>
      <c r="CW29" s="1056" t="s">
        <v>529</v>
      </c>
      <c r="CX29" s="1057"/>
      <c r="CY29" s="1057"/>
      <c r="CZ29" s="1057"/>
      <c r="DA29" s="1058"/>
      <c r="DB29" s="1056" t="s">
        <v>529</v>
      </c>
      <c r="DC29" s="1057"/>
      <c r="DD29" s="1057"/>
      <c r="DE29" s="1057"/>
      <c r="DF29" s="1058"/>
      <c r="DG29" s="1056"/>
      <c r="DH29" s="1057"/>
      <c r="DI29" s="1057"/>
      <c r="DJ29" s="1057"/>
      <c r="DK29" s="1058"/>
      <c r="DL29" s="1056"/>
      <c r="DM29" s="1057"/>
      <c r="DN29" s="1057"/>
      <c r="DO29" s="1057"/>
      <c r="DP29" s="1058"/>
      <c r="DQ29" s="1056"/>
      <c r="DR29" s="1057"/>
      <c r="DS29" s="1057"/>
      <c r="DT29" s="1057"/>
      <c r="DU29" s="1058"/>
      <c r="DV29" s="1059"/>
      <c r="DW29" s="1060"/>
      <c r="DX29" s="1060"/>
      <c r="DY29" s="1060"/>
      <c r="DZ29" s="1061"/>
      <c r="EA29" s="219"/>
    </row>
    <row r="30" spans="1:131" ht="26.25" customHeight="1" x14ac:dyDescent="0.15">
      <c r="A30" s="231">
        <v>3</v>
      </c>
      <c r="B30" s="1097" t="s">
        <v>413</v>
      </c>
      <c r="C30" s="1098"/>
      <c r="D30" s="1098"/>
      <c r="E30" s="1098"/>
      <c r="F30" s="1098"/>
      <c r="G30" s="1098"/>
      <c r="H30" s="1098"/>
      <c r="I30" s="1098"/>
      <c r="J30" s="1098"/>
      <c r="K30" s="1098"/>
      <c r="L30" s="1098"/>
      <c r="M30" s="1098"/>
      <c r="N30" s="1098"/>
      <c r="O30" s="1098"/>
      <c r="P30" s="1099"/>
      <c r="Q30" s="1105">
        <v>297149</v>
      </c>
      <c r="R30" s="1106"/>
      <c r="S30" s="1106"/>
      <c r="T30" s="1106"/>
      <c r="U30" s="1106"/>
      <c r="V30" s="1106">
        <v>295929</v>
      </c>
      <c r="W30" s="1106"/>
      <c r="X30" s="1106"/>
      <c r="Y30" s="1106"/>
      <c r="Z30" s="1106"/>
      <c r="AA30" s="1106">
        <v>1221</v>
      </c>
      <c r="AB30" s="1106"/>
      <c r="AC30" s="1106"/>
      <c r="AD30" s="1106"/>
      <c r="AE30" s="1107"/>
      <c r="AF30" s="1102">
        <v>1221</v>
      </c>
      <c r="AG30" s="1103"/>
      <c r="AH30" s="1103"/>
      <c r="AI30" s="1103"/>
      <c r="AJ30" s="1104"/>
      <c r="AK30" s="1047">
        <v>47882</v>
      </c>
      <c r="AL30" s="1038"/>
      <c r="AM30" s="1038"/>
      <c r="AN30" s="1038"/>
      <c r="AO30" s="1038"/>
      <c r="AP30" s="1038" t="s">
        <v>529</v>
      </c>
      <c r="AQ30" s="1038"/>
      <c r="AR30" s="1038"/>
      <c r="AS30" s="1038"/>
      <c r="AT30" s="1038"/>
      <c r="AU30" s="1038" t="s">
        <v>529</v>
      </c>
      <c r="AV30" s="1038"/>
      <c r="AW30" s="1038"/>
      <c r="AX30" s="1038"/>
      <c r="AY30" s="1038"/>
      <c r="AZ30" s="1108"/>
      <c r="BA30" s="1108"/>
      <c r="BB30" s="1108"/>
      <c r="BC30" s="1108"/>
      <c r="BD30" s="1108"/>
      <c r="BE30" s="1039"/>
      <c r="BF30" s="1039"/>
      <c r="BG30" s="1039"/>
      <c r="BH30" s="1039"/>
      <c r="BI30" s="1040"/>
      <c r="BJ30" s="221"/>
      <c r="BK30" s="221"/>
      <c r="BL30" s="221"/>
      <c r="BM30" s="221"/>
      <c r="BN30" s="221"/>
      <c r="BO30" s="230"/>
      <c r="BP30" s="230"/>
      <c r="BQ30" s="227">
        <v>24</v>
      </c>
      <c r="BR30" s="228" t="s">
        <v>644</v>
      </c>
      <c r="BS30" s="1059" t="s">
        <v>628</v>
      </c>
      <c r="BT30" s="1060" t="s">
        <v>628</v>
      </c>
      <c r="BU30" s="1060" t="s">
        <v>628</v>
      </c>
      <c r="BV30" s="1060" t="s">
        <v>628</v>
      </c>
      <c r="BW30" s="1060" t="s">
        <v>628</v>
      </c>
      <c r="BX30" s="1060" t="s">
        <v>628</v>
      </c>
      <c r="BY30" s="1060" t="s">
        <v>628</v>
      </c>
      <c r="BZ30" s="1060" t="s">
        <v>628</v>
      </c>
      <c r="CA30" s="1060" t="s">
        <v>628</v>
      </c>
      <c r="CB30" s="1060" t="s">
        <v>628</v>
      </c>
      <c r="CC30" s="1060" t="s">
        <v>628</v>
      </c>
      <c r="CD30" s="1060" t="s">
        <v>628</v>
      </c>
      <c r="CE30" s="1060" t="s">
        <v>628</v>
      </c>
      <c r="CF30" s="1060" t="s">
        <v>628</v>
      </c>
      <c r="CG30" s="1081" t="s">
        <v>628</v>
      </c>
      <c r="CH30" s="1056">
        <v>199</v>
      </c>
      <c r="CI30" s="1057"/>
      <c r="CJ30" s="1057"/>
      <c r="CK30" s="1057"/>
      <c r="CL30" s="1058"/>
      <c r="CM30" s="1056">
        <v>5368</v>
      </c>
      <c r="CN30" s="1057"/>
      <c r="CO30" s="1057"/>
      <c r="CP30" s="1057"/>
      <c r="CQ30" s="1058"/>
      <c r="CR30" s="1056">
        <v>26890</v>
      </c>
      <c r="CS30" s="1057">
        <v>100</v>
      </c>
      <c r="CT30" s="1057">
        <v>100</v>
      </c>
      <c r="CU30" s="1057">
        <v>100</v>
      </c>
      <c r="CV30" s="1058">
        <v>100</v>
      </c>
      <c r="CW30" s="1056">
        <v>530</v>
      </c>
      <c r="CX30" s="1057"/>
      <c r="CY30" s="1057"/>
      <c r="CZ30" s="1057"/>
      <c r="DA30" s="1058"/>
      <c r="DB30" s="1056">
        <v>3683</v>
      </c>
      <c r="DC30" s="1057"/>
      <c r="DD30" s="1057"/>
      <c r="DE30" s="1057"/>
      <c r="DF30" s="1058"/>
      <c r="DG30" s="1056"/>
      <c r="DH30" s="1057"/>
      <c r="DI30" s="1057"/>
      <c r="DJ30" s="1057"/>
      <c r="DK30" s="1058"/>
      <c r="DL30" s="1056">
        <v>2948</v>
      </c>
      <c r="DM30" s="1057"/>
      <c r="DN30" s="1057"/>
      <c r="DO30" s="1057"/>
      <c r="DP30" s="1058"/>
      <c r="DQ30" s="1056">
        <v>2948</v>
      </c>
      <c r="DR30" s="1057"/>
      <c r="DS30" s="1057"/>
      <c r="DT30" s="1057"/>
      <c r="DU30" s="1058"/>
      <c r="DV30" s="1059"/>
      <c r="DW30" s="1060"/>
      <c r="DX30" s="1060"/>
      <c r="DY30" s="1060"/>
      <c r="DZ30" s="1061"/>
      <c r="EA30" s="219"/>
    </row>
    <row r="31" spans="1:131" ht="26.25" customHeight="1" x14ac:dyDescent="0.15">
      <c r="A31" s="231">
        <v>4</v>
      </c>
      <c r="B31" s="1097" t="s">
        <v>414</v>
      </c>
      <c r="C31" s="1098"/>
      <c r="D31" s="1098"/>
      <c r="E31" s="1098"/>
      <c r="F31" s="1098"/>
      <c r="G31" s="1098"/>
      <c r="H31" s="1098"/>
      <c r="I31" s="1098"/>
      <c r="J31" s="1098"/>
      <c r="K31" s="1098"/>
      <c r="L31" s="1098"/>
      <c r="M31" s="1098"/>
      <c r="N31" s="1098"/>
      <c r="O31" s="1098"/>
      <c r="P31" s="1099"/>
      <c r="Q31" s="1105">
        <v>35536</v>
      </c>
      <c r="R31" s="1106"/>
      <c r="S31" s="1106"/>
      <c r="T31" s="1106"/>
      <c r="U31" s="1106"/>
      <c r="V31" s="1106">
        <v>33899</v>
      </c>
      <c r="W31" s="1106"/>
      <c r="X31" s="1106"/>
      <c r="Y31" s="1106"/>
      <c r="Z31" s="1106"/>
      <c r="AA31" s="1106">
        <v>1637</v>
      </c>
      <c r="AB31" s="1106"/>
      <c r="AC31" s="1106"/>
      <c r="AD31" s="1106"/>
      <c r="AE31" s="1107"/>
      <c r="AF31" s="1102">
        <v>1637</v>
      </c>
      <c r="AG31" s="1103"/>
      <c r="AH31" s="1103"/>
      <c r="AI31" s="1103"/>
      <c r="AJ31" s="1104"/>
      <c r="AK31" s="1047">
        <v>8628</v>
      </c>
      <c r="AL31" s="1038"/>
      <c r="AM31" s="1038"/>
      <c r="AN31" s="1038"/>
      <c r="AO31" s="1038"/>
      <c r="AP31" s="1038" t="s">
        <v>529</v>
      </c>
      <c r="AQ31" s="1038"/>
      <c r="AR31" s="1038"/>
      <c r="AS31" s="1038"/>
      <c r="AT31" s="1038"/>
      <c r="AU31" s="1038" t="s">
        <v>529</v>
      </c>
      <c r="AV31" s="1038"/>
      <c r="AW31" s="1038"/>
      <c r="AX31" s="1038"/>
      <c r="AY31" s="1038"/>
      <c r="AZ31" s="1108"/>
      <c r="BA31" s="1108"/>
      <c r="BB31" s="1108"/>
      <c r="BC31" s="1108"/>
      <c r="BD31" s="1108"/>
      <c r="BE31" s="1039"/>
      <c r="BF31" s="1039"/>
      <c r="BG31" s="1039"/>
      <c r="BH31" s="1039"/>
      <c r="BI31" s="1040"/>
      <c r="BJ31" s="221"/>
      <c r="BK31" s="221"/>
      <c r="BL31" s="221"/>
      <c r="BM31" s="221"/>
      <c r="BN31" s="221"/>
      <c r="BO31" s="230"/>
      <c r="BP31" s="230"/>
      <c r="BQ31" s="227">
        <v>25</v>
      </c>
      <c r="BR31" s="228"/>
      <c r="BS31" s="1059" t="s">
        <v>629</v>
      </c>
      <c r="BT31" s="1060"/>
      <c r="BU31" s="1060"/>
      <c r="BV31" s="1060"/>
      <c r="BW31" s="1060"/>
      <c r="BX31" s="1060"/>
      <c r="BY31" s="1060"/>
      <c r="BZ31" s="1060"/>
      <c r="CA31" s="1060"/>
      <c r="CB31" s="1060"/>
      <c r="CC31" s="1060"/>
      <c r="CD31" s="1060"/>
      <c r="CE31" s="1060"/>
      <c r="CF31" s="1060"/>
      <c r="CG31" s="1081"/>
      <c r="CH31" s="1056">
        <v>20254</v>
      </c>
      <c r="CI31" s="1057"/>
      <c r="CJ31" s="1057"/>
      <c r="CK31" s="1057"/>
      <c r="CL31" s="1058"/>
      <c r="CM31" s="1056">
        <v>719596</v>
      </c>
      <c r="CN31" s="1057"/>
      <c r="CO31" s="1057"/>
      <c r="CP31" s="1057"/>
      <c r="CQ31" s="1058"/>
      <c r="CR31" s="1056">
        <v>45038</v>
      </c>
      <c r="CS31" s="1057"/>
      <c r="CT31" s="1057"/>
      <c r="CU31" s="1057"/>
      <c r="CV31" s="1058"/>
      <c r="CW31" s="1056" t="s">
        <v>529</v>
      </c>
      <c r="CX31" s="1057"/>
      <c r="CY31" s="1057"/>
      <c r="CZ31" s="1057"/>
      <c r="DA31" s="1058"/>
      <c r="DB31" s="1056">
        <v>16362</v>
      </c>
      <c r="DC31" s="1057"/>
      <c r="DD31" s="1057"/>
      <c r="DE31" s="1057"/>
      <c r="DF31" s="1058"/>
      <c r="DG31" s="1056"/>
      <c r="DH31" s="1057"/>
      <c r="DI31" s="1057"/>
      <c r="DJ31" s="1057"/>
      <c r="DK31" s="1058"/>
      <c r="DL31" s="1056"/>
      <c r="DM31" s="1057"/>
      <c r="DN31" s="1057"/>
      <c r="DO31" s="1057"/>
      <c r="DP31" s="1058"/>
      <c r="DQ31" s="1056"/>
      <c r="DR31" s="1057"/>
      <c r="DS31" s="1057"/>
      <c r="DT31" s="1057"/>
      <c r="DU31" s="1058"/>
      <c r="DV31" s="1059"/>
      <c r="DW31" s="1060"/>
      <c r="DX31" s="1060"/>
      <c r="DY31" s="1060"/>
      <c r="DZ31" s="1061"/>
      <c r="EA31" s="219"/>
    </row>
    <row r="32" spans="1:131" ht="26.25" customHeight="1" x14ac:dyDescent="0.15">
      <c r="A32" s="231">
        <v>5</v>
      </c>
      <c r="B32" s="1097" t="s">
        <v>415</v>
      </c>
      <c r="C32" s="1098"/>
      <c r="D32" s="1098"/>
      <c r="E32" s="1098"/>
      <c r="F32" s="1098"/>
      <c r="G32" s="1098"/>
      <c r="H32" s="1098"/>
      <c r="I32" s="1098"/>
      <c r="J32" s="1098"/>
      <c r="K32" s="1098"/>
      <c r="L32" s="1098"/>
      <c r="M32" s="1098"/>
      <c r="N32" s="1098"/>
      <c r="O32" s="1098"/>
      <c r="P32" s="1099"/>
      <c r="Q32" s="1105">
        <v>58363</v>
      </c>
      <c r="R32" s="1106"/>
      <c r="S32" s="1106"/>
      <c r="T32" s="1106"/>
      <c r="U32" s="1106"/>
      <c r="V32" s="1106">
        <v>49958</v>
      </c>
      <c r="W32" s="1106"/>
      <c r="X32" s="1106"/>
      <c r="Y32" s="1106"/>
      <c r="Z32" s="1106"/>
      <c r="AA32" s="1106">
        <v>8405</v>
      </c>
      <c r="AB32" s="1106"/>
      <c r="AC32" s="1106"/>
      <c r="AD32" s="1106"/>
      <c r="AE32" s="1107"/>
      <c r="AF32" s="1102">
        <v>29997</v>
      </c>
      <c r="AG32" s="1103"/>
      <c r="AH32" s="1103"/>
      <c r="AI32" s="1103"/>
      <c r="AJ32" s="1104"/>
      <c r="AK32" s="1047">
        <v>226</v>
      </c>
      <c r="AL32" s="1038"/>
      <c r="AM32" s="1038"/>
      <c r="AN32" s="1038"/>
      <c r="AO32" s="1038"/>
      <c r="AP32" s="1038">
        <v>102465</v>
      </c>
      <c r="AQ32" s="1038"/>
      <c r="AR32" s="1038"/>
      <c r="AS32" s="1038"/>
      <c r="AT32" s="1038"/>
      <c r="AU32" s="1038">
        <v>205</v>
      </c>
      <c r="AV32" s="1038"/>
      <c r="AW32" s="1038"/>
      <c r="AX32" s="1038"/>
      <c r="AY32" s="1038"/>
      <c r="AZ32" s="1108" t="s">
        <v>529</v>
      </c>
      <c r="BA32" s="1108"/>
      <c r="BB32" s="1108"/>
      <c r="BC32" s="1108"/>
      <c r="BD32" s="1108"/>
      <c r="BE32" s="1039" t="s">
        <v>594</v>
      </c>
      <c r="BF32" s="1039"/>
      <c r="BG32" s="1039"/>
      <c r="BH32" s="1039"/>
      <c r="BI32" s="1040"/>
      <c r="BJ32" s="221"/>
      <c r="BK32" s="221"/>
      <c r="BL32" s="221"/>
      <c r="BM32" s="221"/>
      <c r="BN32" s="221"/>
      <c r="BO32" s="230"/>
      <c r="BP32" s="230"/>
      <c r="BQ32" s="227">
        <v>26</v>
      </c>
      <c r="BR32" s="228"/>
      <c r="BS32" s="1059" t="s">
        <v>630</v>
      </c>
      <c r="BT32" s="1060" t="s">
        <v>630</v>
      </c>
      <c r="BU32" s="1060" t="s">
        <v>630</v>
      </c>
      <c r="BV32" s="1060" t="s">
        <v>630</v>
      </c>
      <c r="BW32" s="1060" t="s">
        <v>630</v>
      </c>
      <c r="BX32" s="1060" t="s">
        <v>630</v>
      </c>
      <c r="BY32" s="1060" t="s">
        <v>630</v>
      </c>
      <c r="BZ32" s="1060" t="s">
        <v>630</v>
      </c>
      <c r="CA32" s="1060" t="s">
        <v>630</v>
      </c>
      <c r="CB32" s="1060" t="s">
        <v>630</v>
      </c>
      <c r="CC32" s="1060" t="s">
        <v>630</v>
      </c>
      <c r="CD32" s="1060" t="s">
        <v>630</v>
      </c>
      <c r="CE32" s="1060" t="s">
        <v>630</v>
      </c>
      <c r="CF32" s="1060" t="s">
        <v>630</v>
      </c>
      <c r="CG32" s="1081" t="s">
        <v>630</v>
      </c>
      <c r="CH32" s="1056">
        <v>436</v>
      </c>
      <c r="CI32" s="1057"/>
      <c r="CJ32" s="1057"/>
      <c r="CK32" s="1057"/>
      <c r="CL32" s="1058"/>
      <c r="CM32" s="1056">
        <v>10477</v>
      </c>
      <c r="CN32" s="1057"/>
      <c r="CO32" s="1057"/>
      <c r="CP32" s="1057"/>
      <c r="CQ32" s="1058"/>
      <c r="CR32" s="1056">
        <v>3062</v>
      </c>
      <c r="CS32" s="1057">
        <v>217</v>
      </c>
      <c r="CT32" s="1057">
        <v>217</v>
      </c>
      <c r="CU32" s="1057">
        <v>217</v>
      </c>
      <c r="CV32" s="1058">
        <v>217</v>
      </c>
      <c r="CW32" s="1056">
        <v>1639</v>
      </c>
      <c r="CX32" s="1057"/>
      <c r="CY32" s="1057"/>
      <c r="CZ32" s="1057"/>
      <c r="DA32" s="1058"/>
      <c r="DB32" s="1056" t="s">
        <v>529</v>
      </c>
      <c r="DC32" s="1057"/>
      <c r="DD32" s="1057"/>
      <c r="DE32" s="1057"/>
      <c r="DF32" s="1058"/>
      <c r="DG32" s="1056"/>
      <c r="DH32" s="1057"/>
      <c r="DI32" s="1057"/>
      <c r="DJ32" s="1057"/>
      <c r="DK32" s="1058"/>
      <c r="DL32" s="1056"/>
      <c r="DM32" s="1057"/>
      <c r="DN32" s="1057"/>
      <c r="DO32" s="1057"/>
      <c r="DP32" s="1058"/>
      <c r="DQ32" s="1056"/>
      <c r="DR32" s="1057"/>
      <c r="DS32" s="1057"/>
      <c r="DT32" s="1057"/>
      <c r="DU32" s="1058"/>
      <c r="DV32" s="1059"/>
      <c r="DW32" s="1060"/>
      <c r="DX32" s="1060"/>
      <c r="DY32" s="1060"/>
      <c r="DZ32" s="1061"/>
      <c r="EA32" s="219"/>
    </row>
    <row r="33" spans="1:131" ht="26.25" customHeight="1" x14ac:dyDescent="0.15">
      <c r="A33" s="231">
        <v>6</v>
      </c>
      <c r="B33" s="1097" t="s">
        <v>416</v>
      </c>
      <c r="C33" s="1098"/>
      <c r="D33" s="1098"/>
      <c r="E33" s="1098"/>
      <c r="F33" s="1098"/>
      <c r="G33" s="1098"/>
      <c r="H33" s="1098"/>
      <c r="I33" s="1098"/>
      <c r="J33" s="1098"/>
      <c r="K33" s="1098"/>
      <c r="L33" s="1098"/>
      <c r="M33" s="1098"/>
      <c r="N33" s="1098"/>
      <c r="O33" s="1098"/>
      <c r="P33" s="1099"/>
      <c r="Q33" s="1105">
        <v>1674</v>
      </c>
      <c r="R33" s="1106"/>
      <c r="S33" s="1106"/>
      <c r="T33" s="1106"/>
      <c r="U33" s="1106"/>
      <c r="V33" s="1106">
        <v>1455</v>
      </c>
      <c r="W33" s="1106"/>
      <c r="X33" s="1106"/>
      <c r="Y33" s="1106"/>
      <c r="Z33" s="1106"/>
      <c r="AA33" s="1106">
        <v>218</v>
      </c>
      <c r="AB33" s="1106"/>
      <c r="AC33" s="1106"/>
      <c r="AD33" s="1106"/>
      <c r="AE33" s="1107"/>
      <c r="AF33" s="1102">
        <v>6302</v>
      </c>
      <c r="AG33" s="1103"/>
      <c r="AH33" s="1103"/>
      <c r="AI33" s="1103"/>
      <c r="AJ33" s="1104"/>
      <c r="AK33" s="1047">
        <v>4</v>
      </c>
      <c r="AL33" s="1038"/>
      <c r="AM33" s="1038"/>
      <c r="AN33" s="1038"/>
      <c r="AO33" s="1038"/>
      <c r="AP33" s="1038">
        <v>233</v>
      </c>
      <c r="AQ33" s="1038"/>
      <c r="AR33" s="1038"/>
      <c r="AS33" s="1038"/>
      <c r="AT33" s="1038"/>
      <c r="AU33" s="1038">
        <v>0</v>
      </c>
      <c r="AV33" s="1038"/>
      <c r="AW33" s="1038"/>
      <c r="AX33" s="1038"/>
      <c r="AY33" s="1038"/>
      <c r="AZ33" s="1108" t="s">
        <v>529</v>
      </c>
      <c r="BA33" s="1108"/>
      <c r="BB33" s="1108"/>
      <c r="BC33" s="1108"/>
      <c r="BD33" s="1108"/>
      <c r="BE33" s="1039" t="s">
        <v>594</v>
      </c>
      <c r="BF33" s="1039"/>
      <c r="BG33" s="1039"/>
      <c r="BH33" s="1039"/>
      <c r="BI33" s="1040"/>
      <c r="BJ33" s="221"/>
      <c r="BK33" s="221"/>
      <c r="BL33" s="221"/>
      <c r="BM33" s="221"/>
      <c r="BN33" s="221"/>
      <c r="BO33" s="230"/>
      <c r="BP33" s="230"/>
      <c r="BQ33" s="227">
        <v>27</v>
      </c>
      <c r="BR33" s="228"/>
      <c r="BS33" s="1059" t="s">
        <v>631</v>
      </c>
      <c r="BT33" s="1060" t="s">
        <v>631</v>
      </c>
      <c r="BU33" s="1060" t="s">
        <v>631</v>
      </c>
      <c r="BV33" s="1060" t="s">
        <v>631</v>
      </c>
      <c r="BW33" s="1060" t="s">
        <v>631</v>
      </c>
      <c r="BX33" s="1060" t="s">
        <v>631</v>
      </c>
      <c r="BY33" s="1060" t="s">
        <v>631</v>
      </c>
      <c r="BZ33" s="1060" t="s">
        <v>631</v>
      </c>
      <c r="CA33" s="1060" t="s">
        <v>631</v>
      </c>
      <c r="CB33" s="1060" t="s">
        <v>631</v>
      </c>
      <c r="CC33" s="1060" t="s">
        <v>631</v>
      </c>
      <c r="CD33" s="1060" t="s">
        <v>631</v>
      </c>
      <c r="CE33" s="1060" t="s">
        <v>631</v>
      </c>
      <c r="CF33" s="1060" t="s">
        <v>631</v>
      </c>
      <c r="CG33" s="1081" t="s">
        <v>631</v>
      </c>
      <c r="CH33" s="1056">
        <v>9312</v>
      </c>
      <c r="CI33" s="1057"/>
      <c r="CJ33" s="1057"/>
      <c r="CK33" s="1057"/>
      <c r="CL33" s="1058"/>
      <c r="CM33" s="1056">
        <v>21099</v>
      </c>
      <c r="CN33" s="1057"/>
      <c r="CO33" s="1057"/>
      <c r="CP33" s="1057"/>
      <c r="CQ33" s="1058"/>
      <c r="CR33" s="1056">
        <v>96</v>
      </c>
      <c r="CS33" s="1057">
        <v>100</v>
      </c>
      <c r="CT33" s="1057">
        <v>100</v>
      </c>
      <c r="CU33" s="1057">
        <v>100</v>
      </c>
      <c r="CV33" s="1058">
        <v>100</v>
      </c>
      <c r="CW33" s="1056">
        <v>7761</v>
      </c>
      <c r="CX33" s="1057"/>
      <c r="CY33" s="1057"/>
      <c r="CZ33" s="1057"/>
      <c r="DA33" s="1058"/>
      <c r="DB33" s="1056">
        <v>36862</v>
      </c>
      <c r="DC33" s="1057"/>
      <c r="DD33" s="1057"/>
      <c r="DE33" s="1057"/>
      <c r="DF33" s="1058"/>
      <c r="DG33" s="1056"/>
      <c r="DH33" s="1057"/>
      <c r="DI33" s="1057"/>
      <c r="DJ33" s="1057"/>
      <c r="DK33" s="1058"/>
      <c r="DL33" s="1056"/>
      <c r="DM33" s="1057"/>
      <c r="DN33" s="1057"/>
      <c r="DO33" s="1057"/>
      <c r="DP33" s="1058"/>
      <c r="DQ33" s="1056"/>
      <c r="DR33" s="1057"/>
      <c r="DS33" s="1057"/>
      <c r="DT33" s="1057"/>
      <c r="DU33" s="1058"/>
      <c r="DV33" s="1059"/>
      <c r="DW33" s="1060"/>
      <c r="DX33" s="1060"/>
      <c r="DY33" s="1060"/>
      <c r="DZ33" s="1061"/>
      <c r="EA33" s="219"/>
    </row>
    <row r="34" spans="1:131" ht="26.25" customHeight="1" x14ac:dyDescent="0.15">
      <c r="A34" s="231">
        <v>7</v>
      </c>
      <c r="B34" s="1097" t="s">
        <v>417</v>
      </c>
      <c r="C34" s="1098"/>
      <c r="D34" s="1098"/>
      <c r="E34" s="1098"/>
      <c r="F34" s="1098"/>
      <c r="G34" s="1098"/>
      <c r="H34" s="1098"/>
      <c r="I34" s="1098"/>
      <c r="J34" s="1098"/>
      <c r="K34" s="1098"/>
      <c r="L34" s="1098"/>
      <c r="M34" s="1098"/>
      <c r="N34" s="1098"/>
      <c r="O34" s="1098"/>
      <c r="P34" s="1099"/>
      <c r="Q34" s="1105">
        <v>6931</v>
      </c>
      <c r="R34" s="1106"/>
      <c r="S34" s="1106"/>
      <c r="T34" s="1106"/>
      <c r="U34" s="1106"/>
      <c r="V34" s="1106">
        <v>6920</v>
      </c>
      <c r="W34" s="1106"/>
      <c r="X34" s="1106"/>
      <c r="Y34" s="1106"/>
      <c r="Z34" s="1106"/>
      <c r="AA34" s="1106">
        <v>11</v>
      </c>
      <c r="AB34" s="1106"/>
      <c r="AC34" s="1106"/>
      <c r="AD34" s="1106"/>
      <c r="AE34" s="1107"/>
      <c r="AF34" s="1102">
        <v>9017</v>
      </c>
      <c r="AG34" s="1103"/>
      <c r="AH34" s="1103"/>
      <c r="AI34" s="1103"/>
      <c r="AJ34" s="1104"/>
      <c r="AK34" s="1047">
        <v>1593</v>
      </c>
      <c r="AL34" s="1038"/>
      <c r="AM34" s="1038"/>
      <c r="AN34" s="1038"/>
      <c r="AO34" s="1038"/>
      <c r="AP34" s="1038">
        <v>50114</v>
      </c>
      <c r="AQ34" s="1038"/>
      <c r="AR34" s="1038"/>
      <c r="AS34" s="1038"/>
      <c r="AT34" s="1038"/>
      <c r="AU34" s="1038">
        <v>8620</v>
      </c>
      <c r="AV34" s="1038"/>
      <c r="AW34" s="1038"/>
      <c r="AX34" s="1038"/>
      <c r="AY34" s="1038"/>
      <c r="AZ34" s="1108" t="s">
        <v>529</v>
      </c>
      <c r="BA34" s="1108"/>
      <c r="BB34" s="1108"/>
      <c r="BC34" s="1108"/>
      <c r="BD34" s="1108"/>
      <c r="BE34" s="1039" t="s">
        <v>594</v>
      </c>
      <c r="BF34" s="1039"/>
      <c r="BG34" s="1039"/>
      <c r="BH34" s="1039"/>
      <c r="BI34" s="1040"/>
      <c r="BJ34" s="221"/>
      <c r="BK34" s="221"/>
      <c r="BL34" s="221"/>
      <c r="BM34" s="221"/>
      <c r="BN34" s="221"/>
      <c r="BO34" s="230"/>
      <c r="BP34" s="230"/>
      <c r="BQ34" s="227">
        <v>28</v>
      </c>
      <c r="BR34" s="228"/>
      <c r="BS34" s="1059" t="s">
        <v>632</v>
      </c>
      <c r="BT34" s="1060" t="s">
        <v>632</v>
      </c>
      <c r="BU34" s="1060" t="s">
        <v>632</v>
      </c>
      <c r="BV34" s="1060" t="s">
        <v>632</v>
      </c>
      <c r="BW34" s="1060" t="s">
        <v>632</v>
      </c>
      <c r="BX34" s="1060" t="s">
        <v>632</v>
      </c>
      <c r="BY34" s="1060" t="s">
        <v>632</v>
      </c>
      <c r="BZ34" s="1060" t="s">
        <v>632</v>
      </c>
      <c r="CA34" s="1060" t="s">
        <v>632</v>
      </c>
      <c r="CB34" s="1060" t="s">
        <v>632</v>
      </c>
      <c r="CC34" s="1060" t="s">
        <v>632</v>
      </c>
      <c r="CD34" s="1060" t="s">
        <v>632</v>
      </c>
      <c r="CE34" s="1060" t="s">
        <v>632</v>
      </c>
      <c r="CF34" s="1060" t="s">
        <v>632</v>
      </c>
      <c r="CG34" s="1081" t="s">
        <v>632</v>
      </c>
      <c r="CH34" s="1056">
        <v>0</v>
      </c>
      <c r="CI34" s="1057"/>
      <c r="CJ34" s="1057"/>
      <c r="CK34" s="1057"/>
      <c r="CL34" s="1058"/>
      <c r="CM34" s="1056">
        <v>9</v>
      </c>
      <c r="CN34" s="1057"/>
      <c r="CO34" s="1057"/>
      <c r="CP34" s="1057"/>
      <c r="CQ34" s="1058"/>
      <c r="CR34" s="1056">
        <v>5</v>
      </c>
      <c r="CS34" s="1057">
        <v>5</v>
      </c>
      <c r="CT34" s="1057">
        <v>5</v>
      </c>
      <c r="CU34" s="1057">
        <v>5</v>
      </c>
      <c r="CV34" s="1058">
        <v>5</v>
      </c>
      <c r="CW34" s="1056" t="s">
        <v>529</v>
      </c>
      <c r="CX34" s="1057"/>
      <c r="CY34" s="1057"/>
      <c r="CZ34" s="1057"/>
      <c r="DA34" s="1058"/>
      <c r="DB34" s="1056" t="s">
        <v>529</v>
      </c>
      <c r="DC34" s="1057"/>
      <c r="DD34" s="1057"/>
      <c r="DE34" s="1057"/>
      <c r="DF34" s="1058"/>
      <c r="DG34" s="1056"/>
      <c r="DH34" s="1057"/>
      <c r="DI34" s="1057"/>
      <c r="DJ34" s="1057"/>
      <c r="DK34" s="1058"/>
      <c r="DL34" s="1056"/>
      <c r="DM34" s="1057"/>
      <c r="DN34" s="1057"/>
      <c r="DO34" s="1057"/>
      <c r="DP34" s="1058"/>
      <c r="DQ34" s="1056"/>
      <c r="DR34" s="1057"/>
      <c r="DS34" s="1057"/>
      <c r="DT34" s="1057"/>
      <c r="DU34" s="1058"/>
      <c r="DV34" s="1059"/>
      <c r="DW34" s="1060"/>
      <c r="DX34" s="1060"/>
      <c r="DY34" s="1060"/>
      <c r="DZ34" s="1061"/>
      <c r="EA34" s="219"/>
    </row>
    <row r="35" spans="1:131" ht="26.25" customHeight="1" x14ac:dyDescent="0.15">
      <c r="A35" s="231">
        <v>8</v>
      </c>
      <c r="B35" s="1097" t="s">
        <v>418</v>
      </c>
      <c r="C35" s="1098"/>
      <c r="D35" s="1098"/>
      <c r="E35" s="1098"/>
      <c r="F35" s="1098"/>
      <c r="G35" s="1098"/>
      <c r="H35" s="1098"/>
      <c r="I35" s="1098"/>
      <c r="J35" s="1098"/>
      <c r="K35" s="1098"/>
      <c r="L35" s="1098"/>
      <c r="M35" s="1098"/>
      <c r="N35" s="1098"/>
      <c r="O35" s="1098"/>
      <c r="P35" s="1099"/>
      <c r="Q35" s="1105">
        <v>75955</v>
      </c>
      <c r="R35" s="1106"/>
      <c r="S35" s="1106"/>
      <c r="T35" s="1106"/>
      <c r="U35" s="1106"/>
      <c r="V35" s="1106">
        <v>73299</v>
      </c>
      <c r="W35" s="1106"/>
      <c r="X35" s="1106"/>
      <c r="Y35" s="1106"/>
      <c r="Z35" s="1106"/>
      <c r="AA35" s="1106">
        <v>2656</v>
      </c>
      <c r="AB35" s="1106"/>
      <c r="AC35" s="1106"/>
      <c r="AD35" s="1106"/>
      <c r="AE35" s="1107"/>
      <c r="AF35" s="1102">
        <v>39609</v>
      </c>
      <c r="AG35" s="1103"/>
      <c r="AH35" s="1103"/>
      <c r="AI35" s="1103"/>
      <c r="AJ35" s="1104"/>
      <c r="AK35" s="1047">
        <v>24222</v>
      </c>
      <c r="AL35" s="1038"/>
      <c r="AM35" s="1038"/>
      <c r="AN35" s="1038"/>
      <c r="AO35" s="1038"/>
      <c r="AP35" s="1038">
        <v>445518</v>
      </c>
      <c r="AQ35" s="1038"/>
      <c r="AR35" s="1038"/>
      <c r="AS35" s="1038"/>
      <c r="AT35" s="1038"/>
      <c r="AU35" s="1038">
        <v>269538</v>
      </c>
      <c r="AV35" s="1038"/>
      <c r="AW35" s="1038"/>
      <c r="AX35" s="1038"/>
      <c r="AY35" s="1038"/>
      <c r="AZ35" s="1108" t="s">
        <v>529</v>
      </c>
      <c r="BA35" s="1108"/>
      <c r="BB35" s="1108"/>
      <c r="BC35" s="1108"/>
      <c r="BD35" s="1108"/>
      <c r="BE35" s="1039" t="s">
        <v>594</v>
      </c>
      <c r="BF35" s="1039"/>
      <c r="BG35" s="1039"/>
      <c r="BH35" s="1039"/>
      <c r="BI35" s="1040"/>
      <c r="BJ35" s="221"/>
      <c r="BK35" s="221"/>
      <c r="BL35" s="221"/>
      <c r="BM35" s="221"/>
      <c r="BN35" s="221"/>
      <c r="BO35" s="230"/>
      <c r="BP35" s="230"/>
      <c r="BQ35" s="227">
        <v>29</v>
      </c>
      <c r="BR35" s="228" t="s">
        <v>644</v>
      </c>
      <c r="BS35" s="1059" t="s">
        <v>633</v>
      </c>
      <c r="BT35" s="1060" t="s">
        <v>633</v>
      </c>
      <c r="BU35" s="1060" t="s">
        <v>633</v>
      </c>
      <c r="BV35" s="1060" t="s">
        <v>633</v>
      </c>
      <c r="BW35" s="1060" t="s">
        <v>633</v>
      </c>
      <c r="BX35" s="1060" t="s">
        <v>633</v>
      </c>
      <c r="BY35" s="1060" t="s">
        <v>633</v>
      </c>
      <c r="BZ35" s="1060" t="s">
        <v>633</v>
      </c>
      <c r="CA35" s="1060" t="s">
        <v>633</v>
      </c>
      <c r="CB35" s="1060" t="s">
        <v>633</v>
      </c>
      <c r="CC35" s="1060" t="s">
        <v>633</v>
      </c>
      <c r="CD35" s="1060" t="s">
        <v>633</v>
      </c>
      <c r="CE35" s="1060" t="s">
        <v>633</v>
      </c>
      <c r="CF35" s="1060" t="s">
        <v>633</v>
      </c>
      <c r="CG35" s="1081" t="s">
        <v>633</v>
      </c>
      <c r="CH35" s="1056">
        <v>475</v>
      </c>
      <c r="CI35" s="1057"/>
      <c r="CJ35" s="1057"/>
      <c r="CK35" s="1057"/>
      <c r="CL35" s="1058"/>
      <c r="CM35" s="1056">
        <v>4848</v>
      </c>
      <c r="CN35" s="1057"/>
      <c r="CO35" s="1057"/>
      <c r="CP35" s="1057"/>
      <c r="CQ35" s="1058"/>
      <c r="CR35" s="1056">
        <v>342</v>
      </c>
      <c r="CS35" s="1057">
        <v>342</v>
      </c>
      <c r="CT35" s="1057">
        <v>342</v>
      </c>
      <c r="CU35" s="1057">
        <v>342</v>
      </c>
      <c r="CV35" s="1058">
        <v>342</v>
      </c>
      <c r="CW35" s="1056" t="s">
        <v>529</v>
      </c>
      <c r="CX35" s="1057"/>
      <c r="CY35" s="1057"/>
      <c r="CZ35" s="1057"/>
      <c r="DA35" s="1058"/>
      <c r="DB35" s="1056">
        <v>2865</v>
      </c>
      <c r="DC35" s="1057"/>
      <c r="DD35" s="1057"/>
      <c r="DE35" s="1057"/>
      <c r="DF35" s="1058"/>
      <c r="DG35" s="1056"/>
      <c r="DH35" s="1057"/>
      <c r="DI35" s="1057"/>
      <c r="DJ35" s="1057"/>
      <c r="DK35" s="1058"/>
      <c r="DL35" s="1056">
        <v>2235</v>
      </c>
      <c r="DM35" s="1057"/>
      <c r="DN35" s="1057"/>
      <c r="DO35" s="1057"/>
      <c r="DP35" s="1058"/>
      <c r="DQ35" s="1056">
        <v>224</v>
      </c>
      <c r="DR35" s="1057"/>
      <c r="DS35" s="1057"/>
      <c r="DT35" s="1057"/>
      <c r="DU35" s="1058"/>
      <c r="DV35" s="1059"/>
      <c r="DW35" s="1060"/>
      <c r="DX35" s="1060"/>
      <c r="DY35" s="1060"/>
      <c r="DZ35" s="1061"/>
      <c r="EA35" s="219"/>
    </row>
    <row r="36" spans="1:131" ht="26.25" customHeight="1" x14ac:dyDescent="0.15">
      <c r="A36" s="231">
        <v>9</v>
      </c>
      <c r="B36" s="1097" t="s">
        <v>419</v>
      </c>
      <c r="C36" s="1098"/>
      <c r="D36" s="1098"/>
      <c r="E36" s="1098"/>
      <c r="F36" s="1098"/>
      <c r="G36" s="1098"/>
      <c r="H36" s="1098"/>
      <c r="I36" s="1098"/>
      <c r="J36" s="1098"/>
      <c r="K36" s="1098"/>
      <c r="L36" s="1098"/>
      <c r="M36" s="1098"/>
      <c r="N36" s="1098"/>
      <c r="O36" s="1098"/>
      <c r="P36" s="1099"/>
      <c r="Q36" s="1105">
        <v>43424</v>
      </c>
      <c r="R36" s="1106"/>
      <c r="S36" s="1106"/>
      <c r="T36" s="1106"/>
      <c r="U36" s="1106"/>
      <c r="V36" s="1106">
        <v>22622</v>
      </c>
      <c r="W36" s="1106"/>
      <c r="X36" s="1106"/>
      <c r="Y36" s="1106"/>
      <c r="Z36" s="1106"/>
      <c r="AA36" s="1106">
        <v>20802</v>
      </c>
      <c r="AB36" s="1106"/>
      <c r="AC36" s="1106"/>
      <c r="AD36" s="1106"/>
      <c r="AE36" s="1107"/>
      <c r="AF36" s="1102" t="s">
        <v>529</v>
      </c>
      <c r="AG36" s="1103"/>
      <c r="AH36" s="1103"/>
      <c r="AI36" s="1103"/>
      <c r="AJ36" s="1104"/>
      <c r="AK36" s="1047">
        <v>1</v>
      </c>
      <c r="AL36" s="1038"/>
      <c r="AM36" s="1038"/>
      <c r="AN36" s="1038"/>
      <c r="AO36" s="1038"/>
      <c r="AP36" s="1038">
        <v>125151</v>
      </c>
      <c r="AQ36" s="1038"/>
      <c r="AR36" s="1038"/>
      <c r="AS36" s="1038"/>
      <c r="AT36" s="1038"/>
      <c r="AU36" s="1038" t="s">
        <v>529</v>
      </c>
      <c r="AV36" s="1038"/>
      <c r="AW36" s="1038"/>
      <c r="AX36" s="1038"/>
      <c r="AY36" s="1038"/>
      <c r="AZ36" s="1108" t="s">
        <v>529</v>
      </c>
      <c r="BA36" s="1108"/>
      <c r="BB36" s="1108"/>
      <c r="BC36" s="1108"/>
      <c r="BD36" s="1108"/>
      <c r="BE36" s="1039" t="s">
        <v>594</v>
      </c>
      <c r="BF36" s="1039"/>
      <c r="BG36" s="1039"/>
      <c r="BH36" s="1039"/>
      <c r="BI36" s="1040"/>
      <c r="BJ36" s="221"/>
      <c r="BK36" s="221"/>
      <c r="BL36" s="221"/>
      <c r="BM36" s="221"/>
      <c r="BN36" s="221"/>
      <c r="BO36" s="230"/>
      <c r="BP36" s="230"/>
      <c r="BQ36" s="227">
        <v>30</v>
      </c>
      <c r="BR36" s="228"/>
      <c r="BS36" s="1059" t="s">
        <v>634</v>
      </c>
      <c r="BT36" s="1060" t="s">
        <v>634</v>
      </c>
      <c r="BU36" s="1060" t="s">
        <v>634</v>
      </c>
      <c r="BV36" s="1060" t="s">
        <v>634</v>
      </c>
      <c r="BW36" s="1060" t="s">
        <v>634</v>
      </c>
      <c r="BX36" s="1060" t="s">
        <v>634</v>
      </c>
      <c r="BY36" s="1060" t="s">
        <v>634</v>
      </c>
      <c r="BZ36" s="1060" t="s">
        <v>634</v>
      </c>
      <c r="CA36" s="1060" t="s">
        <v>634</v>
      </c>
      <c r="CB36" s="1060" t="s">
        <v>634</v>
      </c>
      <c r="CC36" s="1060" t="s">
        <v>634</v>
      </c>
      <c r="CD36" s="1060" t="s">
        <v>634</v>
      </c>
      <c r="CE36" s="1060" t="s">
        <v>634</v>
      </c>
      <c r="CF36" s="1060" t="s">
        <v>634</v>
      </c>
      <c r="CG36" s="1081" t="s">
        <v>634</v>
      </c>
      <c r="CH36" s="1056">
        <v>855</v>
      </c>
      <c r="CI36" s="1057"/>
      <c r="CJ36" s="1057"/>
      <c r="CK36" s="1057"/>
      <c r="CL36" s="1058"/>
      <c r="CM36" s="1056">
        <v>10724</v>
      </c>
      <c r="CN36" s="1057"/>
      <c r="CO36" s="1057"/>
      <c r="CP36" s="1057"/>
      <c r="CQ36" s="1058"/>
      <c r="CR36" s="1056">
        <v>40</v>
      </c>
      <c r="CS36" s="1057">
        <v>40</v>
      </c>
      <c r="CT36" s="1057">
        <v>40</v>
      </c>
      <c r="CU36" s="1057">
        <v>40</v>
      </c>
      <c r="CV36" s="1058">
        <v>40</v>
      </c>
      <c r="CW36" s="1056">
        <v>107</v>
      </c>
      <c r="CX36" s="1057"/>
      <c r="CY36" s="1057"/>
      <c r="CZ36" s="1057"/>
      <c r="DA36" s="1058"/>
      <c r="DB36" s="1056">
        <v>29470</v>
      </c>
      <c r="DC36" s="1057"/>
      <c r="DD36" s="1057"/>
      <c r="DE36" s="1057"/>
      <c r="DF36" s="1058"/>
      <c r="DG36" s="1056"/>
      <c r="DH36" s="1057"/>
      <c r="DI36" s="1057"/>
      <c r="DJ36" s="1057"/>
      <c r="DK36" s="1058"/>
      <c r="DL36" s="1056"/>
      <c r="DM36" s="1057"/>
      <c r="DN36" s="1057"/>
      <c r="DO36" s="1057"/>
      <c r="DP36" s="1058"/>
      <c r="DQ36" s="1056"/>
      <c r="DR36" s="1057"/>
      <c r="DS36" s="1057"/>
      <c r="DT36" s="1057"/>
      <c r="DU36" s="1058"/>
      <c r="DV36" s="1059"/>
      <c r="DW36" s="1060"/>
      <c r="DX36" s="1060"/>
      <c r="DY36" s="1060"/>
      <c r="DZ36" s="1061"/>
      <c r="EA36" s="219"/>
    </row>
    <row r="37" spans="1:131" ht="26.25" customHeight="1" x14ac:dyDescent="0.15">
      <c r="A37" s="231">
        <v>10</v>
      </c>
      <c r="B37" s="1097" t="s">
        <v>420</v>
      </c>
      <c r="C37" s="1098"/>
      <c r="D37" s="1098"/>
      <c r="E37" s="1098"/>
      <c r="F37" s="1098"/>
      <c r="G37" s="1098"/>
      <c r="H37" s="1098"/>
      <c r="I37" s="1098"/>
      <c r="J37" s="1098"/>
      <c r="K37" s="1098"/>
      <c r="L37" s="1098"/>
      <c r="M37" s="1098"/>
      <c r="N37" s="1098"/>
      <c r="O37" s="1098"/>
      <c r="P37" s="1099"/>
      <c r="Q37" s="1105">
        <v>4560</v>
      </c>
      <c r="R37" s="1106"/>
      <c r="S37" s="1106"/>
      <c r="T37" s="1106"/>
      <c r="U37" s="1106"/>
      <c r="V37" s="1106">
        <v>4560</v>
      </c>
      <c r="W37" s="1106"/>
      <c r="X37" s="1106"/>
      <c r="Y37" s="1106"/>
      <c r="Z37" s="1106"/>
      <c r="AA37" s="1106" t="s">
        <v>529</v>
      </c>
      <c r="AB37" s="1106"/>
      <c r="AC37" s="1106"/>
      <c r="AD37" s="1106"/>
      <c r="AE37" s="1107"/>
      <c r="AF37" s="1102" t="s">
        <v>529</v>
      </c>
      <c r="AG37" s="1103"/>
      <c r="AH37" s="1103"/>
      <c r="AI37" s="1103"/>
      <c r="AJ37" s="1104"/>
      <c r="AK37" s="1047">
        <v>1466</v>
      </c>
      <c r="AL37" s="1038"/>
      <c r="AM37" s="1038"/>
      <c r="AN37" s="1038"/>
      <c r="AO37" s="1038"/>
      <c r="AP37" s="1038">
        <v>2694</v>
      </c>
      <c r="AQ37" s="1038"/>
      <c r="AR37" s="1038"/>
      <c r="AS37" s="1038"/>
      <c r="AT37" s="1038"/>
      <c r="AU37" s="1038">
        <v>2128</v>
      </c>
      <c r="AV37" s="1038"/>
      <c r="AW37" s="1038"/>
      <c r="AX37" s="1038"/>
      <c r="AY37" s="1038"/>
      <c r="AZ37" s="1108" t="s">
        <v>529</v>
      </c>
      <c r="BA37" s="1108"/>
      <c r="BB37" s="1108"/>
      <c r="BC37" s="1108"/>
      <c r="BD37" s="1108"/>
      <c r="BE37" s="1039" t="s">
        <v>595</v>
      </c>
      <c r="BF37" s="1039"/>
      <c r="BG37" s="1039"/>
      <c r="BH37" s="1039"/>
      <c r="BI37" s="1040"/>
      <c r="BJ37" s="221"/>
      <c r="BK37" s="221"/>
      <c r="BL37" s="221"/>
      <c r="BM37" s="221"/>
      <c r="BN37" s="221"/>
      <c r="BO37" s="230"/>
      <c r="BP37" s="230"/>
      <c r="BQ37" s="227">
        <v>31</v>
      </c>
      <c r="BR37" s="228" t="s">
        <v>644</v>
      </c>
      <c r="BS37" s="1059" t="s">
        <v>635</v>
      </c>
      <c r="BT37" s="1060" t="s">
        <v>635</v>
      </c>
      <c r="BU37" s="1060" t="s">
        <v>635</v>
      </c>
      <c r="BV37" s="1060" t="s">
        <v>635</v>
      </c>
      <c r="BW37" s="1060" t="s">
        <v>635</v>
      </c>
      <c r="BX37" s="1060" t="s">
        <v>635</v>
      </c>
      <c r="BY37" s="1060" t="s">
        <v>635</v>
      </c>
      <c r="BZ37" s="1060" t="s">
        <v>635</v>
      </c>
      <c r="CA37" s="1060" t="s">
        <v>635</v>
      </c>
      <c r="CB37" s="1060" t="s">
        <v>635</v>
      </c>
      <c r="CC37" s="1060" t="s">
        <v>635</v>
      </c>
      <c r="CD37" s="1060" t="s">
        <v>635</v>
      </c>
      <c r="CE37" s="1060" t="s">
        <v>635</v>
      </c>
      <c r="CF37" s="1060" t="s">
        <v>635</v>
      </c>
      <c r="CG37" s="1081" t="s">
        <v>635</v>
      </c>
      <c r="CH37" s="1056">
        <v>219</v>
      </c>
      <c r="CI37" s="1057"/>
      <c r="CJ37" s="1057"/>
      <c r="CK37" s="1057"/>
      <c r="CL37" s="1058"/>
      <c r="CM37" s="1056">
        <v>-9542</v>
      </c>
      <c r="CN37" s="1057"/>
      <c r="CO37" s="1057"/>
      <c r="CP37" s="1057"/>
      <c r="CQ37" s="1058"/>
      <c r="CR37" s="1056">
        <v>2451</v>
      </c>
      <c r="CS37" s="1057">
        <v>2451</v>
      </c>
      <c r="CT37" s="1057">
        <v>2451</v>
      </c>
      <c r="CU37" s="1057">
        <v>2451</v>
      </c>
      <c r="CV37" s="1058">
        <v>2451</v>
      </c>
      <c r="CW37" s="1056">
        <v>189</v>
      </c>
      <c r="CX37" s="1057"/>
      <c r="CY37" s="1057"/>
      <c r="CZ37" s="1057"/>
      <c r="DA37" s="1058"/>
      <c r="DB37" s="1056">
        <v>7128</v>
      </c>
      <c r="DC37" s="1057"/>
      <c r="DD37" s="1057"/>
      <c r="DE37" s="1057"/>
      <c r="DF37" s="1058"/>
      <c r="DG37" s="1056"/>
      <c r="DH37" s="1057"/>
      <c r="DI37" s="1057"/>
      <c r="DJ37" s="1057"/>
      <c r="DK37" s="1058"/>
      <c r="DL37" s="1056">
        <v>5922</v>
      </c>
      <c r="DM37" s="1057"/>
      <c r="DN37" s="1057"/>
      <c r="DO37" s="1057"/>
      <c r="DP37" s="1058"/>
      <c r="DQ37" s="1056">
        <v>5922</v>
      </c>
      <c r="DR37" s="1057"/>
      <c r="DS37" s="1057"/>
      <c r="DT37" s="1057"/>
      <c r="DU37" s="1058"/>
      <c r="DV37" s="1059"/>
      <c r="DW37" s="1060"/>
      <c r="DX37" s="1060"/>
      <c r="DY37" s="1060"/>
      <c r="DZ37" s="1061"/>
      <c r="EA37" s="219"/>
    </row>
    <row r="38" spans="1:131" ht="26.25" customHeight="1" x14ac:dyDescent="0.15">
      <c r="A38" s="231">
        <v>11</v>
      </c>
      <c r="B38" s="1097"/>
      <c r="C38" s="1098"/>
      <c r="D38" s="1098"/>
      <c r="E38" s="1098"/>
      <c r="F38" s="1098"/>
      <c r="G38" s="1098"/>
      <c r="H38" s="1098"/>
      <c r="I38" s="1098"/>
      <c r="J38" s="1098"/>
      <c r="K38" s="1098"/>
      <c r="L38" s="1098"/>
      <c r="M38" s="1098"/>
      <c r="N38" s="1098"/>
      <c r="O38" s="1098"/>
      <c r="P38" s="1099"/>
      <c r="Q38" s="1105"/>
      <c r="R38" s="1106"/>
      <c r="S38" s="1106"/>
      <c r="T38" s="1106"/>
      <c r="U38" s="1106"/>
      <c r="V38" s="1106"/>
      <c r="W38" s="1106"/>
      <c r="X38" s="1106"/>
      <c r="Y38" s="1106"/>
      <c r="Z38" s="1106"/>
      <c r="AA38" s="1106"/>
      <c r="AB38" s="1106"/>
      <c r="AC38" s="1106"/>
      <c r="AD38" s="1106"/>
      <c r="AE38" s="1107"/>
      <c r="AF38" s="1102"/>
      <c r="AG38" s="1103"/>
      <c r="AH38" s="1103"/>
      <c r="AI38" s="1103"/>
      <c r="AJ38" s="1104"/>
      <c r="AK38" s="1047"/>
      <c r="AL38" s="1038"/>
      <c r="AM38" s="1038"/>
      <c r="AN38" s="1038"/>
      <c r="AO38" s="1038"/>
      <c r="AP38" s="1038"/>
      <c r="AQ38" s="1038"/>
      <c r="AR38" s="1038"/>
      <c r="AS38" s="1038"/>
      <c r="AT38" s="1038"/>
      <c r="AU38" s="1038"/>
      <c r="AV38" s="1038"/>
      <c r="AW38" s="1038"/>
      <c r="AX38" s="1038"/>
      <c r="AY38" s="1038"/>
      <c r="AZ38" s="1108"/>
      <c r="BA38" s="1108"/>
      <c r="BB38" s="1108"/>
      <c r="BC38" s="1108"/>
      <c r="BD38" s="1108"/>
      <c r="BE38" s="1039"/>
      <c r="BF38" s="1039"/>
      <c r="BG38" s="1039"/>
      <c r="BH38" s="1039"/>
      <c r="BI38" s="1040"/>
      <c r="BJ38" s="221"/>
      <c r="BK38" s="221"/>
      <c r="BL38" s="221"/>
      <c r="BM38" s="221"/>
      <c r="BN38" s="221"/>
      <c r="BO38" s="230"/>
      <c r="BP38" s="230"/>
      <c r="BQ38" s="227">
        <v>32</v>
      </c>
      <c r="BR38" s="228"/>
      <c r="BS38" s="1059" t="s">
        <v>636</v>
      </c>
      <c r="BT38" s="1060" t="s">
        <v>636</v>
      </c>
      <c r="BU38" s="1060" t="s">
        <v>636</v>
      </c>
      <c r="BV38" s="1060" t="s">
        <v>636</v>
      </c>
      <c r="BW38" s="1060" t="s">
        <v>636</v>
      </c>
      <c r="BX38" s="1060" t="s">
        <v>636</v>
      </c>
      <c r="BY38" s="1060" t="s">
        <v>636</v>
      </c>
      <c r="BZ38" s="1060" t="s">
        <v>636</v>
      </c>
      <c r="CA38" s="1060" t="s">
        <v>636</v>
      </c>
      <c r="CB38" s="1060" t="s">
        <v>636</v>
      </c>
      <c r="CC38" s="1060" t="s">
        <v>636</v>
      </c>
      <c r="CD38" s="1060" t="s">
        <v>636</v>
      </c>
      <c r="CE38" s="1060" t="s">
        <v>636</v>
      </c>
      <c r="CF38" s="1060" t="s">
        <v>636</v>
      </c>
      <c r="CG38" s="1081" t="s">
        <v>636</v>
      </c>
      <c r="CH38" s="1056">
        <v>616</v>
      </c>
      <c r="CI38" s="1057"/>
      <c r="CJ38" s="1057"/>
      <c r="CK38" s="1057"/>
      <c r="CL38" s="1058"/>
      <c r="CM38" s="1056">
        <v>1454</v>
      </c>
      <c r="CN38" s="1057"/>
      <c r="CO38" s="1057"/>
      <c r="CP38" s="1057"/>
      <c r="CQ38" s="1058"/>
      <c r="CR38" s="1056">
        <v>200</v>
      </c>
      <c r="CS38" s="1057">
        <v>200</v>
      </c>
      <c r="CT38" s="1057">
        <v>200</v>
      </c>
      <c r="CU38" s="1057">
        <v>200</v>
      </c>
      <c r="CV38" s="1058">
        <v>200</v>
      </c>
      <c r="CW38" s="1056" t="s">
        <v>529</v>
      </c>
      <c r="CX38" s="1057"/>
      <c r="CY38" s="1057"/>
      <c r="CZ38" s="1057"/>
      <c r="DA38" s="1058"/>
      <c r="DB38" s="1056" t="s">
        <v>529</v>
      </c>
      <c r="DC38" s="1057"/>
      <c r="DD38" s="1057"/>
      <c r="DE38" s="1057"/>
      <c r="DF38" s="1058"/>
      <c r="DG38" s="1056"/>
      <c r="DH38" s="1057"/>
      <c r="DI38" s="1057"/>
      <c r="DJ38" s="1057"/>
      <c r="DK38" s="1058"/>
      <c r="DL38" s="1056"/>
      <c r="DM38" s="1057"/>
      <c r="DN38" s="1057"/>
      <c r="DO38" s="1057"/>
      <c r="DP38" s="1058"/>
      <c r="DQ38" s="1056"/>
      <c r="DR38" s="1057"/>
      <c r="DS38" s="1057"/>
      <c r="DT38" s="1057"/>
      <c r="DU38" s="1058"/>
      <c r="DV38" s="1059"/>
      <c r="DW38" s="1060"/>
      <c r="DX38" s="1060"/>
      <c r="DY38" s="1060"/>
      <c r="DZ38" s="1061"/>
      <c r="EA38" s="219"/>
    </row>
    <row r="39" spans="1:131" ht="26.25" customHeight="1" x14ac:dyDescent="0.15">
      <c r="A39" s="231">
        <v>12</v>
      </c>
      <c r="B39" s="1097"/>
      <c r="C39" s="1098"/>
      <c r="D39" s="1098"/>
      <c r="E39" s="1098"/>
      <c r="F39" s="1098"/>
      <c r="G39" s="1098"/>
      <c r="H39" s="1098"/>
      <c r="I39" s="1098"/>
      <c r="J39" s="1098"/>
      <c r="K39" s="1098"/>
      <c r="L39" s="1098"/>
      <c r="M39" s="1098"/>
      <c r="N39" s="1098"/>
      <c r="O39" s="1098"/>
      <c r="P39" s="1099"/>
      <c r="Q39" s="1105"/>
      <c r="R39" s="1106"/>
      <c r="S39" s="1106"/>
      <c r="T39" s="1106"/>
      <c r="U39" s="1106"/>
      <c r="V39" s="1106"/>
      <c r="W39" s="1106"/>
      <c r="X39" s="1106"/>
      <c r="Y39" s="1106"/>
      <c r="Z39" s="1106"/>
      <c r="AA39" s="1106"/>
      <c r="AB39" s="1106"/>
      <c r="AC39" s="1106"/>
      <c r="AD39" s="1106"/>
      <c r="AE39" s="1107"/>
      <c r="AF39" s="1102"/>
      <c r="AG39" s="1103"/>
      <c r="AH39" s="1103"/>
      <c r="AI39" s="1103"/>
      <c r="AJ39" s="1104"/>
      <c r="AK39" s="1047"/>
      <c r="AL39" s="1038"/>
      <c r="AM39" s="1038"/>
      <c r="AN39" s="1038"/>
      <c r="AO39" s="1038"/>
      <c r="AP39" s="1038"/>
      <c r="AQ39" s="1038"/>
      <c r="AR39" s="1038"/>
      <c r="AS39" s="1038"/>
      <c r="AT39" s="1038"/>
      <c r="AU39" s="1038"/>
      <c r="AV39" s="1038"/>
      <c r="AW39" s="1038"/>
      <c r="AX39" s="1038"/>
      <c r="AY39" s="1038"/>
      <c r="AZ39" s="1108"/>
      <c r="BA39" s="1108"/>
      <c r="BB39" s="1108"/>
      <c r="BC39" s="1108"/>
      <c r="BD39" s="1108"/>
      <c r="BE39" s="1039"/>
      <c r="BF39" s="1039"/>
      <c r="BG39" s="1039"/>
      <c r="BH39" s="1039"/>
      <c r="BI39" s="1040"/>
      <c r="BJ39" s="221"/>
      <c r="BK39" s="221"/>
      <c r="BL39" s="221"/>
      <c r="BM39" s="221"/>
      <c r="BN39" s="221"/>
      <c r="BO39" s="230"/>
      <c r="BP39" s="230"/>
      <c r="BQ39" s="227">
        <v>33</v>
      </c>
      <c r="BR39" s="228"/>
      <c r="BS39" s="1059" t="s">
        <v>637</v>
      </c>
      <c r="BT39" s="1060"/>
      <c r="BU39" s="1060"/>
      <c r="BV39" s="1060"/>
      <c r="BW39" s="1060"/>
      <c r="BX39" s="1060"/>
      <c r="BY39" s="1060"/>
      <c r="BZ39" s="1060"/>
      <c r="CA39" s="1060"/>
      <c r="CB39" s="1060"/>
      <c r="CC39" s="1060"/>
      <c r="CD39" s="1060"/>
      <c r="CE39" s="1060"/>
      <c r="CF39" s="1060"/>
      <c r="CG39" s="1081"/>
      <c r="CH39" s="1056">
        <v>87</v>
      </c>
      <c r="CI39" s="1057"/>
      <c r="CJ39" s="1057"/>
      <c r="CK39" s="1057"/>
      <c r="CL39" s="1058"/>
      <c r="CM39" s="1056">
        <v>3792</v>
      </c>
      <c r="CN39" s="1057"/>
      <c r="CO39" s="1057"/>
      <c r="CP39" s="1057"/>
      <c r="CQ39" s="1058"/>
      <c r="CR39" s="1056">
        <v>4052</v>
      </c>
      <c r="CS39" s="1057"/>
      <c r="CT39" s="1057"/>
      <c r="CU39" s="1057"/>
      <c r="CV39" s="1058"/>
      <c r="CW39" s="1056">
        <v>1228</v>
      </c>
      <c r="CX39" s="1057"/>
      <c r="CY39" s="1057"/>
      <c r="CZ39" s="1057"/>
      <c r="DA39" s="1058"/>
      <c r="DB39" s="1056" t="s">
        <v>529</v>
      </c>
      <c r="DC39" s="1057"/>
      <c r="DD39" s="1057"/>
      <c r="DE39" s="1057"/>
      <c r="DF39" s="1058"/>
      <c r="DG39" s="1056"/>
      <c r="DH39" s="1057"/>
      <c r="DI39" s="1057"/>
      <c r="DJ39" s="1057"/>
      <c r="DK39" s="1058"/>
      <c r="DL39" s="1056"/>
      <c r="DM39" s="1057"/>
      <c r="DN39" s="1057"/>
      <c r="DO39" s="1057"/>
      <c r="DP39" s="1058"/>
      <c r="DQ39" s="1056"/>
      <c r="DR39" s="1057"/>
      <c r="DS39" s="1057"/>
      <c r="DT39" s="1057"/>
      <c r="DU39" s="1058"/>
      <c r="DV39" s="1059"/>
      <c r="DW39" s="1060"/>
      <c r="DX39" s="1060"/>
      <c r="DY39" s="1060"/>
      <c r="DZ39" s="1061"/>
      <c r="EA39" s="219"/>
    </row>
    <row r="40" spans="1:131" ht="26.25" customHeight="1" x14ac:dyDescent="0.15">
      <c r="A40" s="227">
        <v>13</v>
      </c>
      <c r="B40" s="1097"/>
      <c r="C40" s="1098"/>
      <c r="D40" s="1098"/>
      <c r="E40" s="1098"/>
      <c r="F40" s="1098"/>
      <c r="G40" s="1098"/>
      <c r="H40" s="1098"/>
      <c r="I40" s="1098"/>
      <c r="J40" s="1098"/>
      <c r="K40" s="1098"/>
      <c r="L40" s="1098"/>
      <c r="M40" s="1098"/>
      <c r="N40" s="1098"/>
      <c r="O40" s="1098"/>
      <c r="P40" s="1099"/>
      <c r="Q40" s="1105"/>
      <c r="R40" s="1106"/>
      <c r="S40" s="1106"/>
      <c r="T40" s="1106"/>
      <c r="U40" s="1106"/>
      <c r="V40" s="1106"/>
      <c r="W40" s="1106"/>
      <c r="X40" s="1106"/>
      <c r="Y40" s="1106"/>
      <c r="Z40" s="1106"/>
      <c r="AA40" s="1106"/>
      <c r="AB40" s="1106"/>
      <c r="AC40" s="1106"/>
      <c r="AD40" s="1106"/>
      <c r="AE40" s="1107"/>
      <c r="AF40" s="1102"/>
      <c r="AG40" s="1103"/>
      <c r="AH40" s="1103"/>
      <c r="AI40" s="1103"/>
      <c r="AJ40" s="1104"/>
      <c r="AK40" s="1047"/>
      <c r="AL40" s="1038"/>
      <c r="AM40" s="1038"/>
      <c r="AN40" s="1038"/>
      <c r="AO40" s="1038"/>
      <c r="AP40" s="1038"/>
      <c r="AQ40" s="1038"/>
      <c r="AR40" s="1038"/>
      <c r="AS40" s="1038"/>
      <c r="AT40" s="1038"/>
      <c r="AU40" s="1038"/>
      <c r="AV40" s="1038"/>
      <c r="AW40" s="1038"/>
      <c r="AX40" s="1038"/>
      <c r="AY40" s="1038"/>
      <c r="AZ40" s="1108"/>
      <c r="BA40" s="1108"/>
      <c r="BB40" s="1108"/>
      <c r="BC40" s="1108"/>
      <c r="BD40" s="1108"/>
      <c r="BE40" s="1039"/>
      <c r="BF40" s="1039"/>
      <c r="BG40" s="1039"/>
      <c r="BH40" s="1039"/>
      <c r="BI40" s="1040"/>
      <c r="BJ40" s="221"/>
      <c r="BK40" s="221"/>
      <c r="BL40" s="221"/>
      <c r="BM40" s="221"/>
      <c r="BN40" s="221"/>
      <c r="BO40" s="230"/>
      <c r="BP40" s="230"/>
      <c r="BQ40" s="227">
        <v>34</v>
      </c>
      <c r="BR40" s="228"/>
      <c r="BS40" s="1059" t="s">
        <v>638</v>
      </c>
      <c r="BT40" s="1060" t="s">
        <v>638</v>
      </c>
      <c r="BU40" s="1060" t="s">
        <v>638</v>
      </c>
      <c r="BV40" s="1060" t="s">
        <v>638</v>
      </c>
      <c r="BW40" s="1060" t="s">
        <v>638</v>
      </c>
      <c r="BX40" s="1060" t="s">
        <v>638</v>
      </c>
      <c r="BY40" s="1060" t="s">
        <v>638</v>
      </c>
      <c r="BZ40" s="1060" t="s">
        <v>638</v>
      </c>
      <c r="CA40" s="1060" t="s">
        <v>638</v>
      </c>
      <c r="CB40" s="1060" t="s">
        <v>638</v>
      </c>
      <c r="CC40" s="1060" t="s">
        <v>638</v>
      </c>
      <c r="CD40" s="1060" t="s">
        <v>638</v>
      </c>
      <c r="CE40" s="1060" t="s">
        <v>638</v>
      </c>
      <c r="CF40" s="1060" t="s">
        <v>638</v>
      </c>
      <c r="CG40" s="1081" t="s">
        <v>638</v>
      </c>
      <c r="CH40" s="1056">
        <v>530</v>
      </c>
      <c r="CI40" s="1057"/>
      <c r="CJ40" s="1057"/>
      <c r="CK40" s="1057"/>
      <c r="CL40" s="1058"/>
      <c r="CM40" s="1056">
        <v>32480</v>
      </c>
      <c r="CN40" s="1057"/>
      <c r="CO40" s="1057"/>
      <c r="CP40" s="1057"/>
      <c r="CQ40" s="1058"/>
      <c r="CR40" s="1056">
        <v>30568</v>
      </c>
      <c r="CS40" s="1057">
        <v>30568</v>
      </c>
      <c r="CT40" s="1057">
        <v>30568</v>
      </c>
      <c r="CU40" s="1057">
        <v>30568</v>
      </c>
      <c r="CV40" s="1058">
        <v>30568</v>
      </c>
      <c r="CW40" s="1056" t="s">
        <v>529</v>
      </c>
      <c r="CX40" s="1057"/>
      <c r="CY40" s="1057"/>
      <c r="CZ40" s="1057"/>
      <c r="DA40" s="1058"/>
      <c r="DB40" s="1056">
        <v>3229</v>
      </c>
      <c r="DC40" s="1057"/>
      <c r="DD40" s="1057"/>
      <c r="DE40" s="1057"/>
      <c r="DF40" s="1058"/>
      <c r="DG40" s="1056"/>
      <c r="DH40" s="1057"/>
      <c r="DI40" s="1057"/>
      <c r="DJ40" s="1057"/>
      <c r="DK40" s="1058"/>
      <c r="DL40" s="1056"/>
      <c r="DM40" s="1057"/>
      <c r="DN40" s="1057"/>
      <c r="DO40" s="1057"/>
      <c r="DP40" s="1058"/>
      <c r="DQ40" s="1056"/>
      <c r="DR40" s="1057"/>
      <c r="DS40" s="1057"/>
      <c r="DT40" s="1057"/>
      <c r="DU40" s="1058"/>
      <c r="DV40" s="1059"/>
      <c r="DW40" s="1060"/>
      <c r="DX40" s="1060"/>
      <c r="DY40" s="1060"/>
      <c r="DZ40" s="1061"/>
      <c r="EA40" s="219"/>
    </row>
    <row r="41" spans="1:131" ht="26.25" customHeight="1" x14ac:dyDescent="0.15">
      <c r="A41" s="227">
        <v>14</v>
      </c>
      <c r="B41" s="1097"/>
      <c r="C41" s="1098"/>
      <c r="D41" s="1098"/>
      <c r="E41" s="1098"/>
      <c r="F41" s="1098"/>
      <c r="G41" s="1098"/>
      <c r="H41" s="1098"/>
      <c r="I41" s="1098"/>
      <c r="J41" s="1098"/>
      <c r="K41" s="1098"/>
      <c r="L41" s="1098"/>
      <c r="M41" s="1098"/>
      <c r="N41" s="1098"/>
      <c r="O41" s="1098"/>
      <c r="P41" s="1099"/>
      <c r="Q41" s="1105"/>
      <c r="R41" s="1106"/>
      <c r="S41" s="1106"/>
      <c r="T41" s="1106"/>
      <c r="U41" s="1106"/>
      <c r="V41" s="1106"/>
      <c r="W41" s="1106"/>
      <c r="X41" s="1106"/>
      <c r="Y41" s="1106"/>
      <c r="Z41" s="1106"/>
      <c r="AA41" s="1106"/>
      <c r="AB41" s="1106"/>
      <c r="AC41" s="1106"/>
      <c r="AD41" s="1106"/>
      <c r="AE41" s="1107"/>
      <c r="AF41" s="1102"/>
      <c r="AG41" s="1103"/>
      <c r="AH41" s="1103"/>
      <c r="AI41" s="1103"/>
      <c r="AJ41" s="1104"/>
      <c r="AK41" s="1047"/>
      <c r="AL41" s="1038"/>
      <c r="AM41" s="1038"/>
      <c r="AN41" s="1038"/>
      <c r="AO41" s="1038"/>
      <c r="AP41" s="1038"/>
      <c r="AQ41" s="1038"/>
      <c r="AR41" s="1038"/>
      <c r="AS41" s="1038"/>
      <c r="AT41" s="1038"/>
      <c r="AU41" s="1038"/>
      <c r="AV41" s="1038"/>
      <c r="AW41" s="1038"/>
      <c r="AX41" s="1038"/>
      <c r="AY41" s="1038"/>
      <c r="AZ41" s="1108"/>
      <c r="BA41" s="1108"/>
      <c r="BB41" s="1108"/>
      <c r="BC41" s="1108"/>
      <c r="BD41" s="1108"/>
      <c r="BE41" s="1039"/>
      <c r="BF41" s="1039"/>
      <c r="BG41" s="1039"/>
      <c r="BH41" s="1039"/>
      <c r="BI41" s="1040"/>
      <c r="BJ41" s="221"/>
      <c r="BK41" s="221"/>
      <c r="BL41" s="221"/>
      <c r="BM41" s="221"/>
      <c r="BN41" s="221"/>
      <c r="BO41" s="230"/>
      <c r="BP41" s="230"/>
      <c r="BQ41" s="227">
        <v>35</v>
      </c>
      <c r="BR41" s="228"/>
      <c r="BS41" s="1059" t="s">
        <v>639</v>
      </c>
      <c r="BT41" s="1060" t="s">
        <v>639</v>
      </c>
      <c r="BU41" s="1060" t="s">
        <v>639</v>
      </c>
      <c r="BV41" s="1060" t="s">
        <v>639</v>
      </c>
      <c r="BW41" s="1060" t="s">
        <v>639</v>
      </c>
      <c r="BX41" s="1060" t="s">
        <v>639</v>
      </c>
      <c r="BY41" s="1060" t="s">
        <v>639</v>
      </c>
      <c r="BZ41" s="1060" t="s">
        <v>639</v>
      </c>
      <c r="CA41" s="1060" t="s">
        <v>639</v>
      </c>
      <c r="CB41" s="1060" t="s">
        <v>639</v>
      </c>
      <c r="CC41" s="1060" t="s">
        <v>639</v>
      </c>
      <c r="CD41" s="1060" t="s">
        <v>639</v>
      </c>
      <c r="CE41" s="1060" t="s">
        <v>639</v>
      </c>
      <c r="CF41" s="1060" t="s">
        <v>639</v>
      </c>
      <c r="CG41" s="1081" t="s">
        <v>639</v>
      </c>
      <c r="CH41" s="1056">
        <v>323</v>
      </c>
      <c r="CI41" s="1057"/>
      <c r="CJ41" s="1057"/>
      <c r="CK41" s="1057"/>
      <c r="CL41" s="1058"/>
      <c r="CM41" s="1056">
        <v>12977</v>
      </c>
      <c r="CN41" s="1057"/>
      <c r="CO41" s="1057"/>
      <c r="CP41" s="1057"/>
      <c r="CQ41" s="1058"/>
      <c r="CR41" s="1056">
        <v>4174</v>
      </c>
      <c r="CS41" s="1057">
        <v>4174</v>
      </c>
      <c r="CT41" s="1057">
        <v>4174</v>
      </c>
      <c r="CU41" s="1057">
        <v>4174</v>
      </c>
      <c r="CV41" s="1058">
        <v>4174</v>
      </c>
      <c r="CW41" s="1056">
        <v>1000</v>
      </c>
      <c r="CX41" s="1057"/>
      <c r="CY41" s="1057"/>
      <c r="CZ41" s="1057"/>
      <c r="DA41" s="1058"/>
      <c r="DB41" s="1056" t="s">
        <v>529</v>
      </c>
      <c r="DC41" s="1057"/>
      <c r="DD41" s="1057"/>
      <c r="DE41" s="1057"/>
      <c r="DF41" s="1058"/>
      <c r="DG41" s="1056"/>
      <c r="DH41" s="1057"/>
      <c r="DI41" s="1057"/>
      <c r="DJ41" s="1057"/>
      <c r="DK41" s="1058"/>
      <c r="DL41" s="1056"/>
      <c r="DM41" s="1057"/>
      <c r="DN41" s="1057"/>
      <c r="DO41" s="1057"/>
      <c r="DP41" s="1058"/>
      <c r="DQ41" s="1056"/>
      <c r="DR41" s="1057"/>
      <c r="DS41" s="1057"/>
      <c r="DT41" s="1057"/>
      <c r="DU41" s="1058"/>
      <c r="DV41" s="1059"/>
      <c r="DW41" s="1060"/>
      <c r="DX41" s="1060"/>
      <c r="DY41" s="1060"/>
      <c r="DZ41" s="1061"/>
      <c r="EA41" s="219"/>
    </row>
    <row r="42" spans="1:131" ht="26.25" customHeight="1" x14ac:dyDescent="0.15">
      <c r="A42" s="227">
        <v>15</v>
      </c>
      <c r="B42" s="1097"/>
      <c r="C42" s="1098"/>
      <c r="D42" s="1098"/>
      <c r="E42" s="1098"/>
      <c r="F42" s="1098"/>
      <c r="G42" s="1098"/>
      <c r="H42" s="1098"/>
      <c r="I42" s="1098"/>
      <c r="J42" s="1098"/>
      <c r="K42" s="1098"/>
      <c r="L42" s="1098"/>
      <c r="M42" s="1098"/>
      <c r="N42" s="1098"/>
      <c r="O42" s="1098"/>
      <c r="P42" s="1099"/>
      <c r="Q42" s="1105"/>
      <c r="R42" s="1106"/>
      <c r="S42" s="1106"/>
      <c r="T42" s="1106"/>
      <c r="U42" s="1106"/>
      <c r="V42" s="1106"/>
      <c r="W42" s="1106"/>
      <c r="X42" s="1106"/>
      <c r="Y42" s="1106"/>
      <c r="Z42" s="1106"/>
      <c r="AA42" s="1106"/>
      <c r="AB42" s="1106"/>
      <c r="AC42" s="1106"/>
      <c r="AD42" s="1106"/>
      <c r="AE42" s="1107"/>
      <c r="AF42" s="1102"/>
      <c r="AG42" s="1103"/>
      <c r="AH42" s="1103"/>
      <c r="AI42" s="1103"/>
      <c r="AJ42" s="1104"/>
      <c r="AK42" s="1047"/>
      <c r="AL42" s="1038"/>
      <c r="AM42" s="1038"/>
      <c r="AN42" s="1038"/>
      <c r="AO42" s="1038"/>
      <c r="AP42" s="1038"/>
      <c r="AQ42" s="1038"/>
      <c r="AR42" s="1038"/>
      <c r="AS42" s="1038"/>
      <c r="AT42" s="1038"/>
      <c r="AU42" s="1038"/>
      <c r="AV42" s="1038"/>
      <c r="AW42" s="1038"/>
      <c r="AX42" s="1038"/>
      <c r="AY42" s="1038"/>
      <c r="AZ42" s="1108"/>
      <c r="BA42" s="1108"/>
      <c r="BB42" s="1108"/>
      <c r="BC42" s="1108"/>
      <c r="BD42" s="1108"/>
      <c r="BE42" s="1039"/>
      <c r="BF42" s="1039"/>
      <c r="BG42" s="1039"/>
      <c r="BH42" s="1039"/>
      <c r="BI42" s="1040"/>
      <c r="BJ42" s="221"/>
      <c r="BK42" s="221"/>
      <c r="BL42" s="221"/>
      <c r="BM42" s="221"/>
      <c r="BN42" s="221"/>
      <c r="BO42" s="230"/>
      <c r="BP42" s="230"/>
      <c r="BQ42" s="227">
        <v>36</v>
      </c>
      <c r="BR42" s="228"/>
      <c r="BS42" s="1059" t="s">
        <v>640</v>
      </c>
      <c r="BT42" s="1060" t="s">
        <v>640</v>
      </c>
      <c r="BU42" s="1060" t="s">
        <v>640</v>
      </c>
      <c r="BV42" s="1060" t="s">
        <v>640</v>
      </c>
      <c r="BW42" s="1060" t="s">
        <v>640</v>
      </c>
      <c r="BX42" s="1060" t="s">
        <v>640</v>
      </c>
      <c r="BY42" s="1060" t="s">
        <v>640</v>
      </c>
      <c r="BZ42" s="1060" t="s">
        <v>640</v>
      </c>
      <c r="CA42" s="1060" t="s">
        <v>640</v>
      </c>
      <c r="CB42" s="1060" t="s">
        <v>640</v>
      </c>
      <c r="CC42" s="1060" t="s">
        <v>640</v>
      </c>
      <c r="CD42" s="1060" t="s">
        <v>640</v>
      </c>
      <c r="CE42" s="1060" t="s">
        <v>640</v>
      </c>
      <c r="CF42" s="1060" t="s">
        <v>640</v>
      </c>
      <c r="CG42" s="1081" t="s">
        <v>640</v>
      </c>
      <c r="CH42" s="1056">
        <v>1406</v>
      </c>
      <c r="CI42" s="1057"/>
      <c r="CJ42" s="1057"/>
      <c r="CK42" s="1057"/>
      <c r="CL42" s="1058"/>
      <c r="CM42" s="1056">
        <v>6850</v>
      </c>
      <c r="CN42" s="1057"/>
      <c r="CO42" s="1057"/>
      <c r="CP42" s="1057"/>
      <c r="CQ42" s="1058"/>
      <c r="CR42" s="1056">
        <v>450</v>
      </c>
      <c r="CS42" s="1057">
        <v>450</v>
      </c>
      <c r="CT42" s="1057">
        <v>450</v>
      </c>
      <c r="CU42" s="1057">
        <v>450</v>
      </c>
      <c r="CV42" s="1058">
        <v>450</v>
      </c>
      <c r="CW42" s="1056">
        <v>47</v>
      </c>
      <c r="CX42" s="1057"/>
      <c r="CY42" s="1057"/>
      <c r="CZ42" s="1057"/>
      <c r="DA42" s="1058"/>
      <c r="DB42" s="1056">
        <v>7659</v>
      </c>
      <c r="DC42" s="1057"/>
      <c r="DD42" s="1057"/>
      <c r="DE42" s="1057"/>
      <c r="DF42" s="1058"/>
      <c r="DG42" s="1056"/>
      <c r="DH42" s="1057"/>
      <c r="DI42" s="1057"/>
      <c r="DJ42" s="1057"/>
      <c r="DK42" s="1058"/>
      <c r="DL42" s="1056"/>
      <c r="DM42" s="1057"/>
      <c r="DN42" s="1057"/>
      <c r="DO42" s="1057"/>
      <c r="DP42" s="1058"/>
      <c r="DQ42" s="1056"/>
      <c r="DR42" s="1057"/>
      <c r="DS42" s="1057"/>
      <c r="DT42" s="1057"/>
      <c r="DU42" s="1058"/>
      <c r="DV42" s="1059"/>
      <c r="DW42" s="1060"/>
      <c r="DX42" s="1060"/>
      <c r="DY42" s="1060"/>
      <c r="DZ42" s="1061"/>
      <c r="EA42" s="219"/>
    </row>
    <row r="43" spans="1:131" ht="26.25" customHeight="1" x14ac:dyDescent="0.15">
      <c r="A43" s="227">
        <v>16</v>
      </c>
      <c r="B43" s="1097"/>
      <c r="C43" s="1098"/>
      <c r="D43" s="1098"/>
      <c r="E43" s="1098"/>
      <c r="F43" s="1098"/>
      <c r="G43" s="1098"/>
      <c r="H43" s="1098"/>
      <c r="I43" s="1098"/>
      <c r="J43" s="1098"/>
      <c r="K43" s="1098"/>
      <c r="L43" s="1098"/>
      <c r="M43" s="1098"/>
      <c r="N43" s="1098"/>
      <c r="O43" s="1098"/>
      <c r="P43" s="1099"/>
      <c r="Q43" s="1105"/>
      <c r="R43" s="1106"/>
      <c r="S43" s="1106"/>
      <c r="T43" s="1106"/>
      <c r="U43" s="1106"/>
      <c r="V43" s="1106"/>
      <c r="W43" s="1106"/>
      <c r="X43" s="1106"/>
      <c r="Y43" s="1106"/>
      <c r="Z43" s="1106"/>
      <c r="AA43" s="1106"/>
      <c r="AB43" s="1106"/>
      <c r="AC43" s="1106"/>
      <c r="AD43" s="1106"/>
      <c r="AE43" s="1107"/>
      <c r="AF43" s="1102"/>
      <c r="AG43" s="1103"/>
      <c r="AH43" s="1103"/>
      <c r="AI43" s="1103"/>
      <c r="AJ43" s="1104"/>
      <c r="AK43" s="1047"/>
      <c r="AL43" s="1038"/>
      <c r="AM43" s="1038"/>
      <c r="AN43" s="1038"/>
      <c r="AO43" s="1038"/>
      <c r="AP43" s="1038"/>
      <c r="AQ43" s="1038"/>
      <c r="AR43" s="1038"/>
      <c r="AS43" s="1038"/>
      <c r="AT43" s="1038"/>
      <c r="AU43" s="1038"/>
      <c r="AV43" s="1038"/>
      <c r="AW43" s="1038"/>
      <c r="AX43" s="1038"/>
      <c r="AY43" s="1038"/>
      <c r="AZ43" s="1108"/>
      <c r="BA43" s="1108"/>
      <c r="BB43" s="1108"/>
      <c r="BC43" s="1108"/>
      <c r="BD43" s="1108"/>
      <c r="BE43" s="1039"/>
      <c r="BF43" s="1039"/>
      <c r="BG43" s="1039"/>
      <c r="BH43" s="1039"/>
      <c r="BI43" s="1040"/>
      <c r="BJ43" s="221"/>
      <c r="BK43" s="221"/>
      <c r="BL43" s="221"/>
      <c r="BM43" s="221"/>
      <c r="BN43" s="221"/>
      <c r="BO43" s="230"/>
      <c r="BP43" s="230"/>
      <c r="BQ43" s="227">
        <v>37</v>
      </c>
      <c r="BR43" s="228"/>
      <c r="BS43" s="1059" t="s">
        <v>641</v>
      </c>
      <c r="BT43" s="1060" t="s">
        <v>641</v>
      </c>
      <c r="BU43" s="1060" t="s">
        <v>641</v>
      </c>
      <c r="BV43" s="1060" t="s">
        <v>641</v>
      </c>
      <c r="BW43" s="1060" t="s">
        <v>641</v>
      </c>
      <c r="BX43" s="1060" t="s">
        <v>641</v>
      </c>
      <c r="BY43" s="1060" t="s">
        <v>641</v>
      </c>
      <c r="BZ43" s="1060" t="s">
        <v>641</v>
      </c>
      <c r="CA43" s="1060" t="s">
        <v>641</v>
      </c>
      <c r="CB43" s="1060" t="s">
        <v>641</v>
      </c>
      <c r="CC43" s="1060" t="s">
        <v>641</v>
      </c>
      <c r="CD43" s="1060" t="s">
        <v>641</v>
      </c>
      <c r="CE43" s="1060" t="s">
        <v>641</v>
      </c>
      <c r="CF43" s="1060" t="s">
        <v>641</v>
      </c>
      <c r="CG43" s="1081" t="s">
        <v>641</v>
      </c>
      <c r="CH43" s="1056">
        <v>189</v>
      </c>
      <c r="CI43" s="1057"/>
      <c r="CJ43" s="1057"/>
      <c r="CK43" s="1057"/>
      <c r="CL43" s="1058"/>
      <c r="CM43" s="1056">
        <v>2963</v>
      </c>
      <c r="CN43" s="1057"/>
      <c r="CO43" s="1057"/>
      <c r="CP43" s="1057"/>
      <c r="CQ43" s="1058"/>
      <c r="CR43" s="1056">
        <v>246</v>
      </c>
      <c r="CS43" s="1057">
        <v>251</v>
      </c>
      <c r="CT43" s="1057">
        <v>251</v>
      </c>
      <c r="CU43" s="1057">
        <v>251</v>
      </c>
      <c r="CV43" s="1058">
        <v>251</v>
      </c>
      <c r="CW43" s="1056" t="s">
        <v>529</v>
      </c>
      <c r="CX43" s="1057"/>
      <c r="CY43" s="1057"/>
      <c r="CZ43" s="1057"/>
      <c r="DA43" s="1058"/>
      <c r="DB43" s="1056" t="s">
        <v>529</v>
      </c>
      <c r="DC43" s="1057"/>
      <c r="DD43" s="1057"/>
      <c r="DE43" s="1057"/>
      <c r="DF43" s="1058"/>
      <c r="DG43" s="1056"/>
      <c r="DH43" s="1057"/>
      <c r="DI43" s="1057"/>
      <c r="DJ43" s="1057"/>
      <c r="DK43" s="1058"/>
      <c r="DL43" s="1056"/>
      <c r="DM43" s="1057"/>
      <c r="DN43" s="1057"/>
      <c r="DO43" s="1057"/>
      <c r="DP43" s="1058"/>
      <c r="DQ43" s="1056"/>
      <c r="DR43" s="1057"/>
      <c r="DS43" s="1057"/>
      <c r="DT43" s="1057"/>
      <c r="DU43" s="1058"/>
      <c r="DV43" s="1059"/>
      <c r="DW43" s="1060"/>
      <c r="DX43" s="1060"/>
      <c r="DY43" s="1060"/>
      <c r="DZ43" s="1061"/>
      <c r="EA43" s="219"/>
    </row>
    <row r="44" spans="1:131" ht="26.25" customHeight="1" x14ac:dyDescent="0.15">
      <c r="A44" s="227">
        <v>17</v>
      </c>
      <c r="B44" s="1097"/>
      <c r="C44" s="1098"/>
      <c r="D44" s="1098"/>
      <c r="E44" s="1098"/>
      <c r="F44" s="1098"/>
      <c r="G44" s="1098"/>
      <c r="H44" s="1098"/>
      <c r="I44" s="1098"/>
      <c r="J44" s="1098"/>
      <c r="K44" s="1098"/>
      <c r="L44" s="1098"/>
      <c r="M44" s="1098"/>
      <c r="N44" s="1098"/>
      <c r="O44" s="1098"/>
      <c r="P44" s="1099"/>
      <c r="Q44" s="1105"/>
      <c r="R44" s="1106"/>
      <c r="S44" s="1106"/>
      <c r="T44" s="1106"/>
      <c r="U44" s="1106"/>
      <c r="V44" s="1106"/>
      <c r="W44" s="1106"/>
      <c r="X44" s="1106"/>
      <c r="Y44" s="1106"/>
      <c r="Z44" s="1106"/>
      <c r="AA44" s="1106"/>
      <c r="AB44" s="1106"/>
      <c r="AC44" s="1106"/>
      <c r="AD44" s="1106"/>
      <c r="AE44" s="1107"/>
      <c r="AF44" s="1102"/>
      <c r="AG44" s="1103"/>
      <c r="AH44" s="1103"/>
      <c r="AI44" s="1103"/>
      <c r="AJ44" s="1104"/>
      <c r="AK44" s="1047"/>
      <c r="AL44" s="1038"/>
      <c r="AM44" s="1038"/>
      <c r="AN44" s="1038"/>
      <c r="AO44" s="1038"/>
      <c r="AP44" s="1038"/>
      <c r="AQ44" s="1038"/>
      <c r="AR44" s="1038"/>
      <c r="AS44" s="1038"/>
      <c r="AT44" s="1038"/>
      <c r="AU44" s="1038"/>
      <c r="AV44" s="1038"/>
      <c r="AW44" s="1038"/>
      <c r="AX44" s="1038"/>
      <c r="AY44" s="1038"/>
      <c r="AZ44" s="1108"/>
      <c r="BA44" s="1108"/>
      <c r="BB44" s="1108"/>
      <c r="BC44" s="1108"/>
      <c r="BD44" s="1108"/>
      <c r="BE44" s="1039"/>
      <c r="BF44" s="1039"/>
      <c r="BG44" s="1039"/>
      <c r="BH44" s="1039"/>
      <c r="BI44" s="1040"/>
      <c r="BJ44" s="221"/>
      <c r="BK44" s="221"/>
      <c r="BL44" s="221"/>
      <c r="BM44" s="221"/>
      <c r="BN44" s="221"/>
      <c r="BO44" s="230"/>
      <c r="BP44" s="230"/>
      <c r="BQ44" s="227">
        <v>38</v>
      </c>
      <c r="BR44" s="228"/>
      <c r="BS44" s="1059" t="s">
        <v>642</v>
      </c>
      <c r="BT44" s="1060" t="s">
        <v>642</v>
      </c>
      <c r="BU44" s="1060" t="s">
        <v>642</v>
      </c>
      <c r="BV44" s="1060" t="s">
        <v>642</v>
      </c>
      <c r="BW44" s="1060" t="s">
        <v>642</v>
      </c>
      <c r="BX44" s="1060" t="s">
        <v>642</v>
      </c>
      <c r="BY44" s="1060" t="s">
        <v>642</v>
      </c>
      <c r="BZ44" s="1060" t="s">
        <v>642</v>
      </c>
      <c r="CA44" s="1060" t="s">
        <v>642</v>
      </c>
      <c r="CB44" s="1060" t="s">
        <v>642</v>
      </c>
      <c r="CC44" s="1060" t="s">
        <v>642</v>
      </c>
      <c r="CD44" s="1060" t="s">
        <v>642</v>
      </c>
      <c r="CE44" s="1060" t="s">
        <v>642</v>
      </c>
      <c r="CF44" s="1060" t="s">
        <v>642</v>
      </c>
      <c r="CG44" s="1081" t="s">
        <v>642</v>
      </c>
      <c r="CH44" s="1056">
        <v>132</v>
      </c>
      <c r="CI44" s="1057"/>
      <c r="CJ44" s="1057"/>
      <c r="CK44" s="1057"/>
      <c r="CL44" s="1058"/>
      <c r="CM44" s="1056">
        <v>852</v>
      </c>
      <c r="CN44" s="1057"/>
      <c r="CO44" s="1057"/>
      <c r="CP44" s="1057"/>
      <c r="CQ44" s="1058"/>
      <c r="CR44" s="1056">
        <v>211</v>
      </c>
      <c r="CS44" s="1057">
        <v>85</v>
      </c>
      <c r="CT44" s="1057">
        <v>85</v>
      </c>
      <c r="CU44" s="1057">
        <v>85</v>
      </c>
      <c r="CV44" s="1058">
        <v>85</v>
      </c>
      <c r="CW44" s="1056" t="s">
        <v>529</v>
      </c>
      <c r="CX44" s="1057"/>
      <c r="CY44" s="1057"/>
      <c r="CZ44" s="1057"/>
      <c r="DA44" s="1058"/>
      <c r="DB44" s="1056" t="s">
        <v>529</v>
      </c>
      <c r="DC44" s="1057"/>
      <c r="DD44" s="1057"/>
      <c r="DE44" s="1057"/>
      <c r="DF44" s="1058"/>
      <c r="DG44" s="1056"/>
      <c r="DH44" s="1057"/>
      <c r="DI44" s="1057"/>
      <c r="DJ44" s="1057"/>
      <c r="DK44" s="1058"/>
      <c r="DL44" s="1056"/>
      <c r="DM44" s="1057"/>
      <c r="DN44" s="1057"/>
      <c r="DO44" s="1057"/>
      <c r="DP44" s="1058"/>
      <c r="DQ44" s="1056"/>
      <c r="DR44" s="1057"/>
      <c r="DS44" s="1057"/>
      <c r="DT44" s="1057"/>
      <c r="DU44" s="1058"/>
      <c r="DV44" s="1059"/>
      <c r="DW44" s="1060"/>
      <c r="DX44" s="1060"/>
      <c r="DY44" s="1060"/>
      <c r="DZ44" s="1061"/>
      <c r="EA44" s="219"/>
    </row>
    <row r="45" spans="1:131" ht="26.25" customHeight="1" x14ac:dyDescent="0.15">
      <c r="A45" s="227">
        <v>18</v>
      </c>
      <c r="B45" s="1097"/>
      <c r="C45" s="1098"/>
      <c r="D45" s="1098"/>
      <c r="E45" s="1098"/>
      <c r="F45" s="1098"/>
      <c r="G45" s="1098"/>
      <c r="H45" s="1098"/>
      <c r="I45" s="1098"/>
      <c r="J45" s="1098"/>
      <c r="K45" s="1098"/>
      <c r="L45" s="1098"/>
      <c r="M45" s="1098"/>
      <c r="N45" s="1098"/>
      <c r="O45" s="1098"/>
      <c r="P45" s="1099"/>
      <c r="Q45" s="1105"/>
      <c r="R45" s="1106"/>
      <c r="S45" s="1106"/>
      <c r="T45" s="1106"/>
      <c r="U45" s="1106"/>
      <c r="V45" s="1106"/>
      <c r="W45" s="1106"/>
      <c r="X45" s="1106"/>
      <c r="Y45" s="1106"/>
      <c r="Z45" s="1106"/>
      <c r="AA45" s="1106"/>
      <c r="AB45" s="1106"/>
      <c r="AC45" s="1106"/>
      <c r="AD45" s="1106"/>
      <c r="AE45" s="1107"/>
      <c r="AF45" s="1102"/>
      <c r="AG45" s="1103"/>
      <c r="AH45" s="1103"/>
      <c r="AI45" s="1103"/>
      <c r="AJ45" s="1104"/>
      <c r="AK45" s="1047"/>
      <c r="AL45" s="1038"/>
      <c r="AM45" s="1038"/>
      <c r="AN45" s="1038"/>
      <c r="AO45" s="1038"/>
      <c r="AP45" s="1038"/>
      <c r="AQ45" s="1038"/>
      <c r="AR45" s="1038"/>
      <c r="AS45" s="1038"/>
      <c r="AT45" s="1038"/>
      <c r="AU45" s="1038"/>
      <c r="AV45" s="1038"/>
      <c r="AW45" s="1038"/>
      <c r="AX45" s="1038"/>
      <c r="AY45" s="1038"/>
      <c r="AZ45" s="1108"/>
      <c r="BA45" s="1108"/>
      <c r="BB45" s="1108"/>
      <c r="BC45" s="1108"/>
      <c r="BD45" s="1108"/>
      <c r="BE45" s="1039"/>
      <c r="BF45" s="1039"/>
      <c r="BG45" s="1039"/>
      <c r="BH45" s="1039"/>
      <c r="BI45" s="1040"/>
      <c r="BJ45" s="221"/>
      <c r="BK45" s="221"/>
      <c r="BL45" s="221"/>
      <c r="BM45" s="221"/>
      <c r="BN45" s="221"/>
      <c r="BO45" s="230"/>
      <c r="BP45" s="230"/>
      <c r="BQ45" s="227">
        <v>39</v>
      </c>
      <c r="BR45" s="228"/>
      <c r="BS45" s="1059" t="s">
        <v>643</v>
      </c>
      <c r="BT45" s="1060" t="s">
        <v>643</v>
      </c>
      <c r="BU45" s="1060" t="s">
        <v>643</v>
      </c>
      <c r="BV45" s="1060" t="s">
        <v>643</v>
      </c>
      <c r="BW45" s="1060" t="s">
        <v>643</v>
      </c>
      <c r="BX45" s="1060" t="s">
        <v>643</v>
      </c>
      <c r="BY45" s="1060" t="s">
        <v>643</v>
      </c>
      <c r="BZ45" s="1060" t="s">
        <v>643</v>
      </c>
      <c r="CA45" s="1060" t="s">
        <v>643</v>
      </c>
      <c r="CB45" s="1060" t="s">
        <v>643</v>
      </c>
      <c r="CC45" s="1060" t="s">
        <v>643</v>
      </c>
      <c r="CD45" s="1060" t="s">
        <v>643</v>
      </c>
      <c r="CE45" s="1060" t="s">
        <v>643</v>
      </c>
      <c r="CF45" s="1060" t="s">
        <v>643</v>
      </c>
      <c r="CG45" s="1081" t="s">
        <v>643</v>
      </c>
      <c r="CH45" s="1056">
        <v>-3</v>
      </c>
      <c r="CI45" s="1057"/>
      <c r="CJ45" s="1057"/>
      <c r="CK45" s="1057"/>
      <c r="CL45" s="1058"/>
      <c r="CM45" s="1056">
        <v>1908</v>
      </c>
      <c r="CN45" s="1057"/>
      <c r="CO45" s="1057"/>
      <c r="CP45" s="1057"/>
      <c r="CQ45" s="1058"/>
      <c r="CR45" s="1056">
        <v>100</v>
      </c>
      <c r="CS45" s="1057">
        <v>100</v>
      </c>
      <c r="CT45" s="1057">
        <v>100</v>
      </c>
      <c r="CU45" s="1057">
        <v>100</v>
      </c>
      <c r="CV45" s="1058">
        <v>100</v>
      </c>
      <c r="CW45" s="1056">
        <v>60</v>
      </c>
      <c r="CX45" s="1057"/>
      <c r="CY45" s="1057"/>
      <c r="CZ45" s="1057"/>
      <c r="DA45" s="1058"/>
      <c r="DB45" s="1056" t="s">
        <v>529</v>
      </c>
      <c r="DC45" s="1057"/>
      <c r="DD45" s="1057"/>
      <c r="DE45" s="1057"/>
      <c r="DF45" s="1058"/>
      <c r="DG45" s="1056"/>
      <c r="DH45" s="1057"/>
      <c r="DI45" s="1057"/>
      <c r="DJ45" s="1057"/>
      <c r="DK45" s="1058"/>
      <c r="DL45" s="1056"/>
      <c r="DM45" s="1057"/>
      <c r="DN45" s="1057"/>
      <c r="DO45" s="1057"/>
      <c r="DP45" s="1058"/>
      <c r="DQ45" s="1056"/>
      <c r="DR45" s="1057"/>
      <c r="DS45" s="1057"/>
      <c r="DT45" s="1057"/>
      <c r="DU45" s="1058"/>
      <c r="DV45" s="1059"/>
      <c r="DW45" s="1060"/>
      <c r="DX45" s="1060"/>
      <c r="DY45" s="1060"/>
      <c r="DZ45" s="1061"/>
      <c r="EA45" s="219"/>
    </row>
    <row r="46" spans="1:131" ht="26.25" customHeight="1" x14ac:dyDescent="0.15">
      <c r="A46" s="227">
        <v>19</v>
      </c>
      <c r="B46" s="1097"/>
      <c r="C46" s="1098"/>
      <c r="D46" s="1098"/>
      <c r="E46" s="1098"/>
      <c r="F46" s="1098"/>
      <c r="G46" s="1098"/>
      <c r="H46" s="1098"/>
      <c r="I46" s="1098"/>
      <c r="J46" s="1098"/>
      <c r="K46" s="1098"/>
      <c r="L46" s="1098"/>
      <c r="M46" s="1098"/>
      <c r="N46" s="1098"/>
      <c r="O46" s="1098"/>
      <c r="P46" s="1099"/>
      <c r="Q46" s="1105"/>
      <c r="R46" s="1106"/>
      <c r="S46" s="1106"/>
      <c r="T46" s="1106"/>
      <c r="U46" s="1106"/>
      <c r="V46" s="1106"/>
      <c r="W46" s="1106"/>
      <c r="X46" s="1106"/>
      <c r="Y46" s="1106"/>
      <c r="Z46" s="1106"/>
      <c r="AA46" s="1106"/>
      <c r="AB46" s="1106"/>
      <c r="AC46" s="1106"/>
      <c r="AD46" s="1106"/>
      <c r="AE46" s="1107"/>
      <c r="AF46" s="1102"/>
      <c r="AG46" s="1103"/>
      <c r="AH46" s="1103"/>
      <c r="AI46" s="1103"/>
      <c r="AJ46" s="1104"/>
      <c r="AK46" s="1047"/>
      <c r="AL46" s="1038"/>
      <c r="AM46" s="1038"/>
      <c r="AN46" s="1038"/>
      <c r="AO46" s="1038"/>
      <c r="AP46" s="1038"/>
      <c r="AQ46" s="1038"/>
      <c r="AR46" s="1038"/>
      <c r="AS46" s="1038"/>
      <c r="AT46" s="1038"/>
      <c r="AU46" s="1038"/>
      <c r="AV46" s="1038"/>
      <c r="AW46" s="1038"/>
      <c r="AX46" s="1038"/>
      <c r="AY46" s="1038"/>
      <c r="AZ46" s="1108"/>
      <c r="BA46" s="1108"/>
      <c r="BB46" s="1108"/>
      <c r="BC46" s="1108"/>
      <c r="BD46" s="1108"/>
      <c r="BE46" s="1039"/>
      <c r="BF46" s="1039"/>
      <c r="BG46" s="1039"/>
      <c r="BH46" s="1039"/>
      <c r="BI46" s="1040"/>
      <c r="BJ46" s="221"/>
      <c r="BK46" s="221"/>
      <c r="BL46" s="221"/>
      <c r="BM46" s="221"/>
      <c r="BN46" s="221"/>
      <c r="BO46" s="230"/>
      <c r="BP46" s="230"/>
      <c r="BQ46" s="227">
        <v>40</v>
      </c>
      <c r="BR46" s="228"/>
      <c r="BS46" s="1059"/>
      <c r="BT46" s="1060"/>
      <c r="BU46" s="1060"/>
      <c r="BV46" s="1060"/>
      <c r="BW46" s="1060"/>
      <c r="BX46" s="1060"/>
      <c r="BY46" s="1060"/>
      <c r="BZ46" s="1060"/>
      <c r="CA46" s="1060"/>
      <c r="CB46" s="1060"/>
      <c r="CC46" s="1060"/>
      <c r="CD46" s="1060"/>
      <c r="CE46" s="1060"/>
      <c r="CF46" s="1060"/>
      <c r="CG46" s="1081"/>
      <c r="CH46" s="1056"/>
      <c r="CI46" s="1057"/>
      <c r="CJ46" s="1057"/>
      <c r="CK46" s="1057"/>
      <c r="CL46" s="1058"/>
      <c r="CM46" s="1056"/>
      <c r="CN46" s="1057"/>
      <c r="CO46" s="1057"/>
      <c r="CP46" s="1057"/>
      <c r="CQ46" s="1058"/>
      <c r="CR46" s="1056"/>
      <c r="CS46" s="1057"/>
      <c r="CT46" s="1057"/>
      <c r="CU46" s="1057"/>
      <c r="CV46" s="1058"/>
      <c r="CW46" s="1056"/>
      <c r="CX46" s="1057"/>
      <c r="CY46" s="1057"/>
      <c r="CZ46" s="1057"/>
      <c r="DA46" s="1058"/>
      <c r="DB46" s="1056"/>
      <c r="DC46" s="1057"/>
      <c r="DD46" s="1057"/>
      <c r="DE46" s="1057"/>
      <c r="DF46" s="1058"/>
      <c r="DG46" s="1056"/>
      <c r="DH46" s="1057"/>
      <c r="DI46" s="1057"/>
      <c r="DJ46" s="1057"/>
      <c r="DK46" s="1058"/>
      <c r="DL46" s="1056"/>
      <c r="DM46" s="1057"/>
      <c r="DN46" s="1057"/>
      <c r="DO46" s="1057"/>
      <c r="DP46" s="1058"/>
      <c r="DQ46" s="1056"/>
      <c r="DR46" s="1057"/>
      <c r="DS46" s="1057"/>
      <c r="DT46" s="1057"/>
      <c r="DU46" s="1058"/>
      <c r="DV46" s="1059"/>
      <c r="DW46" s="1060"/>
      <c r="DX46" s="1060"/>
      <c r="DY46" s="1060"/>
      <c r="DZ46" s="1061"/>
      <c r="EA46" s="219"/>
    </row>
    <row r="47" spans="1:131" ht="26.25" customHeight="1" x14ac:dyDescent="0.15">
      <c r="A47" s="227">
        <v>20</v>
      </c>
      <c r="B47" s="1097"/>
      <c r="C47" s="1098"/>
      <c r="D47" s="1098"/>
      <c r="E47" s="1098"/>
      <c r="F47" s="1098"/>
      <c r="G47" s="1098"/>
      <c r="H47" s="1098"/>
      <c r="I47" s="1098"/>
      <c r="J47" s="1098"/>
      <c r="K47" s="1098"/>
      <c r="L47" s="1098"/>
      <c r="M47" s="1098"/>
      <c r="N47" s="1098"/>
      <c r="O47" s="1098"/>
      <c r="P47" s="1099"/>
      <c r="Q47" s="1105"/>
      <c r="R47" s="1106"/>
      <c r="S47" s="1106"/>
      <c r="T47" s="1106"/>
      <c r="U47" s="1106"/>
      <c r="V47" s="1106"/>
      <c r="W47" s="1106"/>
      <c r="X47" s="1106"/>
      <c r="Y47" s="1106"/>
      <c r="Z47" s="1106"/>
      <c r="AA47" s="1106"/>
      <c r="AB47" s="1106"/>
      <c r="AC47" s="1106"/>
      <c r="AD47" s="1106"/>
      <c r="AE47" s="1107"/>
      <c r="AF47" s="1102"/>
      <c r="AG47" s="1103"/>
      <c r="AH47" s="1103"/>
      <c r="AI47" s="1103"/>
      <c r="AJ47" s="1104"/>
      <c r="AK47" s="1047"/>
      <c r="AL47" s="1038"/>
      <c r="AM47" s="1038"/>
      <c r="AN47" s="1038"/>
      <c r="AO47" s="1038"/>
      <c r="AP47" s="1038"/>
      <c r="AQ47" s="1038"/>
      <c r="AR47" s="1038"/>
      <c r="AS47" s="1038"/>
      <c r="AT47" s="1038"/>
      <c r="AU47" s="1038"/>
      <c r="AV47" s="1038"/>
      <c r="AW47" s="1038"/>
      <c r="AX47" s="1038"/>
      <c r="AY47" s="1038"/>
      <c r="AZ47" s="1108"/>
      <c r="BA47" s="1108"/>
      <c r="BB47" s="1108"/>
      <c r="BC47" s="1108"/>
      <c r="BD47" s="1108"/>
      <c r="BE47" s="1039"/>
      <c r="BF47" s="1039"/>
      <c r="BG47" s="1039"/>
      <c r="BH47" s="1039"/>
      <c r="BI47" s="1040"/>
      <c r="BJ47" s="221"/>
      <c r="BK47" s="221"/>
      <c r="BL47" s="221"/>
      <c r="BM47" s="221"/>
      <c r="BN47" s="221"/>
      <c r="BO47" s="230"/>
      <c r="BP47" s="230"/>
      <c r="BQ47" s="227">
        <v>41</v>
      </c>
      <c r="BR47" s="228"/>
      <c r="BS47" s="1059"/>
      <c r="BT47" s="1060"/>
      <c r="BU47" s="1060"/>
      <c r="BV47" s="1060"/>
      <c r="BW47" s="1060"/>
      <c r="BX47" s="1060"/>
      <c r="BY47" s="1060"/>
      <c r="BZ47" s="1060"/>
      <c r="CA47" s="1060"/>
      <c r="CB47" s="1060"/>
      <c r="CC47" s="1060"/>
      <c r="CD47" s="1060"/>
      <c r="CE47" s="1060"/>
      <c r="CF47" s="1060"/>
      <c r="CG47" s="1081"/>
      <c r="CH47" s="1056"/>
      <c r="CI47" s="1057"/>
      <c r="CJ47" s="1057"/>
      <c r="CK47" s="1057"/>
      <c r="CL47" s="1058"/>
      <c r="CM47" s="1056"/>
      <c r="CN47" s="1057"/>
      <c r="CO47" s="1057"/>
      <c r="CP47" s="1057"/>
      <c r="CQ47" s="1058"/>
      <c r="CR47" s="1056"/>
      <c r="CS47" s="1057"/>
      <c r="CT47" s="1057"/>
      <c r="CU47" s="1057"/>
      <c r="CV47" s="1058"/>
      <c r="CW47" s="1056"/>
      <c r="CX47" s="1057"/>
      <c r="CY47" s="1057"/>
      <c r="CZ47" s="1057"/>
      <c r="DA47" s="1058"/>
      <c r="DB47" s="1056"/>
      <c r="DC47" s="1057"/>
      <c r="DD47" s="1057"/>
      <c r="DE47" s="1057"/>
      <c r="DF47" s="1058"/>
      <c r="DG47" s="1056"/>
      <c r="DH47" s="1057"/>
      <c r="DI47" s="1057"/>
      <c r="DJ47" s="1057"/>
      <c r="DK47" s="1058"/>
      <c r="DL47" s="1056"/>
      <c r="DM47" s="1057"/>
      <c r="DN47" s="1057"/>
      <c r="DO47" s="1057"/>
      <c r="DP47" s="1058"/>
      <c r="DQ47" s="1056"/>
      <c r="DR47" s="1057"/>
      <c r="DS47" s="1057"/>
      <c r="DT47" s="1057"/>
      <c r="DU47" s="1058"/>
      <c r="DV47" s="1059"/>
      <c r="DW47" s="1060"/>
      <c r="DX47" s="1060"/>
      <c r="DY47" s="1060"/>
      <c r="DZ47" s="1061"/>
      <c r="EA47" s="219"/>
    </row>
    <row r="48" spans="1:131" ht="26.25" customHeight="1" x14ac:dyDescent="0.15">
      <c r="A48" s="227">
        <v>21</v>
      </c>
      <c r="B48" s="1097"/>
      <c r="C48" s="1098"/>
      <c r="D48" s="1098"/>
      <c r="E48" s="1098"/>
      <c r="F48" s="1098"/>
      <c r="G48" s="1098"/>
      <c r="H48" s="1098"/>
      <c r="I48" s="1098"/>
      <c r="J48" s="1098"/>
      <c r="K48" s="1098"/>
      <c r="L48" s="1098"/>
      <c r="M48" s="1098"/>
      <c r="N48" s="1098"/>
      <c r="O48" s="1098"/>
      <c r="P48" s="1099"/>
      <c r="Q48" s="1105"/>
      <c r="R48" s="1106"/>
      <c r="S48" s="1106"/>
      <c r="T48" s="1106"/>
      <c r="U48" s="1106"/>
      <c r="V48" s="1106"/>
      <c r="W48" s="1106"/>
      <c r="X48" s="1106"/>
      <c r="Y48" s="1106"/>
      <c r="Z48" s="1106"/>
      <c r="AA48" s="1106"/>
      <c r="AB48" s="1106"/>
      <c r="AC48" s="1106"/>
      <c r="AD48" s="1106"/>
      <c r="AE48" s="1107"/>
      <c r="AF48" s="1102"/>
      <c r="AG48" s="1103"/>
      <c r="AH48" s="1103"/>
      <c r="AI48" s="1103"/>
      <c r="AJ48" s="1104"/>
      <c r="AK48" s="1047"/>
      <c r="AL48" s="1038"/>
      <c r="AM48" s="1038"/>
      <c r="AN48" s="1038"/>
      <c r="AO48" s="1038"/>
      <c r="AP48" s="1038"/>
      <c r="AQ48" s="1038"/>
      <c r="AR48" s="1038"/>
      <c r="AS48" s="1038"/>
      <c r="AT48" s="1038"/>
      <c r="AU48" s="1038"/>
      <c r="AV48" s="1038"/>
      <c r="AW48" s="1038"/>
      <c r="AX48" s="1038"/>
      <c r="AY48" s="1038"/>
      <c r="AZ48" s="1108"/>
      <c r="BA48" s="1108"/>
      <c r="BB48" s="1108"/>
      <c r="BC48" s="1108"/>
      <c r="BD48" s="1108"/>
      <c r="BE48" s="1039"/>
      <c r="BF48" s="1039"/>
      <c r="BG48" s="1039"/>
      <c r="BH48" s="1039"/>
      <c r="BI48" s="1040"/>
      <c r="BJ48" s="221"/>
      <c r="BK48" s="221"/>
      <c r="BL48" s="221"/>
      <c r="BM48" s="221"/>
      <c r="BN48" s="221"/>
      <c r="BO48" s="230"/>
      <c r="BP48" s="230"/>
      <c r="BQ48" s="227">
        <v>42</v>
      </c>
      <c r="BR48" s="228"/>
      <c r="BS48" s="1059"/>
      <c r="BT48" s="1060"/>
      <c r="BU48" s="1060"/>
      <c r="BV48" s="1060"/>
      <c r="BW48" s="1060"/>
      <c r="BX48" s="1060"/>
      <c r="BY48" s="1060"/>
      <c r="BZ48" s="1060"/>
      <c r="CA48" s="1060"/>
      <c r="CB48" s="1060"/>
      <c r="CC48" s="1060"/>
      <c r="CD48" s="1060"/>
      <c r="CE48" s="1060"/>
      <c r="CF48" s="1060"/>
      <c r="CG48" s="1081"/>
      <c r="CH48" s="1056"/>
      <c r="CI48" s="1057"/>
      <c r="CJ48" s="1057"/>
      <c r="CK48" s="1057"/>
      <c r="CL48" s="1058"/>
      <c r="CM48" s="1056"/>
      <c r="CN48" s="1057"/>
      <c r="CO48" s="1057"/>
      <c r="CP48" s="1057"/>
      <c r="CQ48" s="1058"/>
      <c r="CR48" s="1056"/>
      <c r="CS48" s="1057"/>
      <c r="CT48" s="1057"/>
      <c r="CU48" s="1057"/>
      <c r="CV48" s="1058"/>
      <c r="CW48" s="1056"/>
      <c r="CX48" s="1057"/>
      <c r="CY48" s="1057"/>
      <c r="CZ48" s="1057"/>
      <c r="DA48" s="1058"/>
      <c r="DB48" s="1056"/>
      <c r="DC48" s="1057"/>
      <c r="DD48" s="1057"/>
      <c r="DE48" s="1057"/>
      <c r="DF48" s="1058"/>
      <c r="DG48" s="1056"/>
      <c r="DH48" s="1057"/>
      <c r="DI48" s="1057"/>
      <c r="DJ48" s="1057"/>
      <c r="DK48" s="1058"/>
      <c r="DL48" s="1056"/>
      <c r="DM48" s="1057"/>
      <c r="DN48" s="1057"/>
      <c r="DO48" s="1057"/>
      <c r="DP48" s="1058"/>
      <c r="DQ48" s="1056"/>
      <c r="DR48" s="1057"/>
      <c r="DS48" s="1057"/>
      <c r="DT48" s="1057"/>
      <c r="DU48" s="1058"/>
      <c r="DV48" s="1059"/>
      <c r="DW48" s="1060"/>
      <c r="DX48" s="1060"/>
      <c r="DY48" s="1060"/>
      <c r="DZ48" s="1061"/>
      <c r="EA48" s="219"/>
    </row>
    <row r="49" spans="1:131" ht="26.25" customHeight="1" x14ac:dyDescent="0.15">
      <c r="A49" s="227">
        <v>22</v>
      </c>
      <c r="B49" s="1097"/>
      <c r="C49" s="1098"/>
      <c r="D49" s="1098"/>
      <c r="E49" s="1098"/>
      <c r="F49" s="1098"/>
      <c r="G49" s="1098"/>
      <c r="H49" s="1098"/>
      <c r="I49" s="1098"/>
      <c r="J49" s="1098"/>
      <c r="K49" s="1098"/>
      <c r="L49" s="1098"/>
      <c r="M49" s="1098"/>
      <c r="N49" s="1098"/>
      <c r="O49" s="1098"/>
      <c r="P49" s="1099"/>
      <c r="Q49" s="1105"/>
      <c r="R49" s="1106"/>
      <c r="S49" s="1106"/>
      <c r="T49" s="1106"/>
      <c r="U49" s="1106"/>
      <c r="V49" s="1106"/>
      <c r="W49" s="1106"/>
      <c r="X49" s="1106"/>
      <c r="Y49" s="1106"/>
      <c r="Z49" s="1106"/>
      <c r="AA49" s="1106"/>
      <c r="AB49" s="1106"/>
      <c r="AC49" s="1106"/>
      <c r="AD49" s="1106"/>
      <c r="AE49" s="1107"/>
      <c r="AF49" s="1102"/>
      <c r="AG49" s="1103"/>
      <c r="AH49" s="1103"/>
      <c r="AI49" s="1103"/>
      <c r="AJ49" s="1104"/>
      <c r="AK49" s="1047"/>
      <c r="AL49" s="1038"/>
      <c r="AM49" s="1038"/>
      <c r="AN49" s="1038"/>
      <c r="AO49" s="1038"/>
      <c r="AP49" s="1038"/>
      <c r="AQ49" s="1038"/>
      <c r="AR49" s="1038"/>
      <c r="AS49" s="1038"/>
      <c r="AT49" s="1038"/>
      <c r="AU49" s="1038"/>
      <c r="AV49" s="1038"/>
      <c r="AW49" s="1038"/>
      <c r="AX49" s="1038"/>
      <c r="AY49" s="1038"/>
      <c r="AZ49" s="1108"/>
      <c r="BA49" s="1108"/>
      <c r="BB49" s="1108"/>
      <c r="BC49" s="1108"/>
      <c r="BD49" s="1108"/>
      <c r="BE49" s="1039"/>
      <c r="BF49" s="1039"/>
      <c r="BG49" s="1039"/>
      <c r="BH49" s="1039"/>
      <c r="BI49" s="1040"/>
      <c r="BJ49" s="221"/>
      <c r="BK49" s="221"/>
      <c r="BL49" s="221"/>
      <c r="BM49" s="221"/>
      <c r="BN49" s="221"/>
      <c r="BO49" s="230"/>
      <c r="BP49" s="230"/>
      <c r="BQ49" s="227">
        <v>43</v>
      </c>
      <c r="BR49" s="228"/>
      <c r="BS49" s="1059"/>
      <c r="BT49" s="1060"/>
      <c r="BU49" s="1060"/>
      <c r="BV49" s="1060"/>
      <c r="BW49" s="1060"/>
      <c r="BX49" s="1060"/>
      <c r="BY49" s="1060"/>
      <c r="BZ49" s="1060"/>
      <c r="CA49" s="1060"/>
      <c r="CB49" s="1060"/>
      <c r="CC49" s="1060"/>
      <c r="CD49" s="1060"/>
      <c r="CE49" s="1060"/>
      <c r="CF49" s="1060"/>
      <c r="CG49" s="1081"/>
      <c r="CH49" s="1056"/>
      <c r="CI49" s="1057"/>
      <c r="CJ49" s="1057"/>
      <c r="CK49" s="1057"/>
      <c r="CL49" s="1058"/>
      <c r="CM49" s="1056"/>
      <c r="CN49" s="1057"/>
      <c r="CO49" s="1057"/>
      <c r="CP49" s="1057"/>
      <c r="CQ49" s="1058"/>
      <c r="CR49" s="1056"/>
      <c r="CS49" s="1057"/>
      <c r="CT49" s="1057"/>
      <c r="CU49" s="1057"/>
      <c r="CV49" s="1058"/>
      <c r="CW49" s="1056"/>
      <c r="CX49" s="1057"/>
      <c r="CY49" s="1057"/>
      <c r="CZ49" s="1057"/>
      <c r="DA49" s="1058"/>
      <c r="DB49" s="1056"/>
      <c r="DC49" s="1057"/>
      <c r="DD49" s="1057"/>
      <c r="DE49" s="1057"/>
      <c r="DF49" s="1058"/>
      <c r="DG49" s="1056"/>
      <c r="DH49" s="1057"/>
      <c r="DI49" s="1057"/>
      <c r="DJ49" s="1057"/>
      <c r="DK49" s="1058"/>
      <c r="DL49" s="1056"/>
      <c r="DM49" s="1057"/>
      <c r="DN49" s="1057"/>
      <c r="DO49" s="1057"/>
      <c r="DP49" s="1058"/>
      <c r="DQ49" s="1056"/>
      <c r="DR49" s="1057"/>
      <c r="DS49" s="1057"/>
      <c r="DT49" s="1057"/>
      <c r="DU49" s="1058"/>
      <c r="DV49" s="1059"/>
      <c r="DW49" s="1060"/>
      <c r="DX49" s="1060"/>
      <c r="DY49" s="1060"/>
      <c r="DZ49" s="1061"/>
      <c r="EA49" s="219"/>
    </row>
    <row r="50" spans="1:131" ht="26.25" customHeight="1" x14ac:dyDescent="0.15">
      <c r="A50" s="227">
        <v>23</v>
      </c>
      <c r="B50" s="1097"/>
      <c r="C50" s="1098"/>
      <c r="D50" s="1098"/>
      <c r="E50" s="1098"/>
      <c r="F50" s="1098"/>
      <c r="G50" s="1098"/>
      <c r="H50" s="1098"/>
      <c r="I50" s="1098"/>
      <c r="J50" s="1098"/>
      <c r="K50" s="1098"/>
      <c r="L50" s="1098"/>
      <c r="M50" s="1098"/>
      <c r="N50" s="1098"/>
      <c r="O50" s="1098"/>
      <c r="P50" s="1099"/>
      <c r="Q50" s="1100"/>
      <c r="R50" s="1092"/>
      <c r="S50" s="1092"/>
      <c r="T50" s="1092"/>
      <c r="U50" s="1092"/>
      <c r="V50" s="1092"/>
      <c r="W50" s="1092"/>
      <c r="X50" s="1092"/>
      <c r="Y50" s="1092"/>
      <c r="Z50" s="1092"/>
      <c r="AA50" s="1092"/>
      <c r="AB50" s="1092"/>
      <c r="AC50" s="1092"/>
      <c r="AD50" s="1092"/>
      <c r="AE50" s="1101"/>
      <c r="AF50" s="1102"/>
      <c r="AG50" s="1103"/>
      <c r="AH50" s="1103"/>
      <c r="AI50" s="1103"/>
      <c r="AJ50" s="1104"/>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039"/>
      <c r="BF50" s="1039"/>
      <c r="BG50" s="1039"/>
      <c r="BH50" s="1039"/>
      <c r="BI50" s="1040"/>
      <c r="BJ50" s="221"/>
      <c r="BK50" s="221"/>
      <c r="BL50" s="221"/>
      <c r="BM50" s="221"/>
      <c r="BN50" s="221"/>
      <c r="BO50" s="230"/>
      <c r="BP50" s="230"/>
      <c r="BQ50" s="227">
        <v>44</v>
      </c>
      <c r="BR50" s="228"/>
      <c r="BS50" s="1059"/>
      <c r="BT50" s="1060"/>
      <c r="BU50" s="1060"/>
      <c r="BV50" s="1060"/>
      <c r="BW50" s="1060"/>
      <c r="BX50" s="1060"/>
      <c r="BY50" s="1060"/>
      <c r="BZ50" s="1060"/>
      <c r="CA50" s="1060"/>
      <c r="CB50" s="1060"/>
      <c r="CC50" s="1060"/>
      <c r="CD50" s="1060"/>
      <c r="CE50" s="1060"/>
      <c r="CF50" s="1060"/>
      <c r="CG50" s="1081"/>
      <c r="CH50" s="1056"/>
      <c r="CI50" s="1057"/>
      <c r="CJ50" s="1057"/>
      <c r="CK50" s="1057"/>
      <c r="CL50" s="1058"/>
      <c r="CM50" s="1056"/>
      <c r="CN50" s="1057"/>
      <c r="CO50" s="1057"/>
      <c r="CP50" s="1057"/>
      <c r="CQ50" s="1058"/>
      <c r="CR50" s="1056"/>
      <c r="CS50" s="1057"/>
      <c r="CT50" s="1057"/>
      <c r="CU50" s="1057"/>
      <c r="CV50" s="1058"/>
      <c r="CW50" s="1056"/>
      <c r="CX50" s="1057"/>
      <c r="CY50" s="1057"/>
      <c r="CZ50" s="1057"/>
      <c r="DA50" s="1058"/>
      <c r="DB50" s="1056"/>
      <c r="DC50" s="1057"/>
      <c r="DD50" s="1057"/>
      <c r="DE50" s="1057"/>
      <c r="DF50" s="1058"/>
      <c r="DG50" s="1056"/>
      <c r="DH50" s="1057"/>
      <c r="DI50" s="1057"/>
      <c r="DJ50" s="1057"/>
      <c r="DK50" s="1058"/>
      <c r="DL50" s="1056"/>
      <c r="DM50" s="1057"/>
      <c r="DN50" s="1057"/>
      <c r="DO50" s="1057"/>
      <c r="DP50" s="1058"/>
      <c r="DQ50" s="1056"/>
      <c r="DR50" s="1057"/>
      <c r="DS50" s="1057"/>
      <c r="DT50" s="1057"/>
      <c r="DU50" s="1058"/>
      <c r="DV50" s="1059"/>
      <c r="DW50" s="1060"/>
      <c r="DX50" s="1060"/>
      <c r="DY50" s="1060"/>
      <c r="DZ50" s="1061"/>
      <c r="EA50" s="219"/>
    </row>
    <row r="51" spans="1:131" ht="26.25" customHeight="1" x14ac:dyDescent="0.15">
      <c r="A51" s="227">
        <v>24</v>
      </c>
      <c r="B51" s="1097"/>
      <c r="C51" s="1098"/>
      <c r="D51" s="1098"/>
      <c r="E51" s="1098"/>
      <c r="F51" s="1098"/>
      <c r="G51" s="1098"/>
      <c r="H51" s="1098"/>
      <c r="I51" s="1098"/>
      <c r="J51" s="1098"/>
      <c r="K51" s="1098"/>
      <c r="L51" s="1098"/>
      <c r="M51" s="1098"/>
      <c r="N51" s="1098"/>
      <c r="O51" s="1098"/>
      <c r="P51" s="1099"/>
      <c r="Q51" s="1100"/>
      <c r="R51" s="1092"/>
      <c r="S51" s="1092"/>
      <c r="T51" s="1092"/>
      <c r="U51" s="1092"/>
      <c r="V51" s="1092"/>
      <c r="W51" s="1092"/>
      <c r="X51" s="1092"/>
      <c r="Y51" s="1092"/>
      <c r="Z51" s="1092"/>
      <c r="AA51" s="1092"/>
      <c r="AB51" s="1092"/>
      <c r="AC51" s="1092"/>
      <c r="AD51" s="1092"/>
      <c r="AE51" s="1101"/>
      <c r="AF51" s="1102"/>
      <c r="AG51" s="1103"/>
      <c r="AH51" s="1103"/>
      <c r="AI51" s="1103"/>
      <c r="AJ51" s="1104"/>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039"/>
      <c r="BF51" s="1039"/>
      <c r="BG51" s="1039"/>
      <c r="BH51" s="1039"/>
      <c r="BI51" s="1040"/>
      <c r="BJ51" s="221"/>
      <c r="BK51" s="221"/>
      <c r="BL51" s="221"/>
      <c r="BM51" s="221"/>
      <c r="BN51" s="221"/>
      <c r="BO51" s="230"/>
      <c r="BP51" s="230"/>
      <c r="BQ51" s="227">
        <v>45</v>
      </c>
      <c r="BR51" s="228"/>
      <c r="BS51" s="1059"/>
      <c r="BT51" s="1060"/>
      <c r="BU51" s="1060"/>
      <c r="BV51" s="1060"/>
      <c r="BW51" s="1060"/>
      <c r="BX51" s="1060"/>
      <c r="BY51" s="1060"/>
      <c r="BZ51" s="1060"/>
      <c r="CA51" s="1060"/>
      <c r="CB51" s="1060"/>
      <c r="CC51" s="1060"/>
      <c r="CD51" s="1060"/>
      <c r="CE51" s="1060"/>
      <c r="CF51" s="1060"/>
      <c r="CG51" s="1081"/>
      <c r="CH51" s="1056"/>
      <c r="CI51" s="1057"/>
      <c r="CJ51" s="1057"/>
      <c r="CK51" s="1057"/>
      <c r="CL51" s="1058"/>
      <c r="CM51" s="1056"/>
      <c r="CN51" s="1057"/>
      <c r="CO51" s="1057"/>
      <c r="CP51" s="1057"/>
      <c r="CQ51" s="1058"/>
      <c r="CR51" s="1056"/>
      <c r="CS51" s="1057"/>
      <c r="CT51" s="1057"/>
      <c r="CU51" s="1057"/>
      <c r="CV51" s="1058"/>
      <c r="CW51" s="1056"/>
      <c r="CX51" s="1057"/>
      <c r="CY51" s="1057"/>
      <c r="CZ51" s="1057"/>
      <c r="DA51" s="1058"/>
      <c r="DB51" s="1056"/>
      <c r="DC51" s="1057"/>
      <c r="DD51" s="1057"/>
      <c r="DE51" s="1057"/>
      <c r="DF51" s="1058"/>
      <c r="DG51" s="1056"/>
      <c r="DH51" s="1057"/>
      <c r="DI51" s="1057"/>
      <c r="DJ51" s="1057"/>
      <c r="DK51" s="1058"/>
      <c r="DL51" s="1056"/>
      <c r="DM51" s="1057"/>
      <c r="DN51" s="1057"/>
      <c r="DO51" s="1057"/>
      <c r="DP51" s="1058"/>
      <c r="DQ51" s="1056"/>
      <c r="DR51" s="1057"/>
      <c r="DS51" s="1057"/>
      <c r="DT51" s="1057"/>
      <c r="DU51" s="1058"/>
      <c r="DV51" s="1059"/>
      <c r="DW51" s="1060"/>
      <c r="DX51" s="1060"/>
      <c r="DY51" s="1060"/>
      <c r="DZ51" s="1061"/>
      <c r="EA51" s="219"/>
    </row>
    <row r="52" spans="1:131" ht="26.25" customHeight="1" x14ac:dyDescent="0.15">
      <c r="A52" s="227">
        <v>25</v>
      </c>
      <c r="B52" s="1097"/>
      <c r="C52" s="1098"/>
      <c r="D52" s="1098"/>
      <c r="E52" s="1098"/>
      <c r="F52" s="1098"/>
      <c r="G52" s="1098"/>
      <c r="H52" s="1098"/>
      <c r="I52" s="1098"/>
      <c r="J52" s="1098"/>
      <c r="K52" s="1098"/>
      <c r="L52" s="1098"/>
      <c r="M52" s="1098"/>
      <c r="N52" s="1098"/>
      <c r="O52" s="1098"/>
      <c r="P52" s="1099"/>
      <c r="Q52" s="1100"/>
      <c r="R52" s="1092"/>
      <c r="S52" s="1092"/>
      <c r="T52" s="1092"/>
      <c r="U52" s="1092"/>
      <c r="V52" s="1092"/>
      <c r="W52" s="1092"/>
      <c r="X52" s="1092"/>
      <c r="Y52" s="1092"/>
      <c r="Z52" s="1092"/>
      <c r="AA52" s="1092"/>
      <c r="AB52" s="1092"/>
      <c r="AC52" s="1092"/>
      <c r="AD52" s="1092"/>
      <c r="AE52" s="1101"/>
      <c r="AF52" s="1102"/>
      <c r="AG52" s="1103"/>
      <c r="AH52" s="1103"/>
      <c r="AI52" s="1103"/>
      <c r="AJ52" s="1104"/>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039"/>
      <c r="BF52" s="1039"/>
      <c r="BG52" s="1039"/>
      <c r="BH52" s="1039"/>
      <c r="BI52" s="1040"/>
      <c r="BJ52" s="221"/>
      <c r="BK52" s="221"/>
      <c r="BL52" s="221"/>
      <c r="BM52" s="221"/>
      <c r="BN52" s="221"/>
      <c r="BO52" s="230"/>
      <c r="BP52" s="230"/>
      <c r="BQ52" s="227">
        <v>46</v>
      </c>
      <c r="BR52" s="228"/>
      <c r="BS52" s="1059"/>
      <c r="BT52" s="1060"/>
      <c r="BU52" s="1060"/>
      <c r="BV52" s="1060"/>
      <c r="BW52" s="1060"/>
      <c r="BX52" s="1060"/>
      <c r="BY52" s="1060"/>
      <c r="BZ52" s="1060"/>
      <c r="CA52" s="1060"/>
      <c r="CB52" s="1060"/>
      <c r="CC52" s="1060"/>
      <c r="CD52" s="1060"/>
      <c r="CE52" s="1060"/>
      <c r="CF52" s="1060"/>
      <c r="CG52" s="1081"/>
      <c r="CH52" s="1056"/>
      <c r="CI52" s="1057"/>
      <c r="CJ52" s="1057"/>
      <c r="CK52" s="1057"/>
      <c r="CL52" s="1058"/>
      <c r="CM52" s="1056"/>
      <c r="CN52" s="1057"/>
      <c r="CO52" s="1057"/>
      <c r="CP52" s="1057"/>
      <c r="CQ52" s="1058"/>
      <c r="CR52" s="1056"/>
      <c r="CS52" s="1057"/>
      <c r="CT52" s="1057"/>
      <c r="CU52" s="1057"/>
      <c r="CV52" s="1058"/>
      <c r="CW52" s="1056"/>
      <c r="CX52" s="1057"/>
      <c r="CY52" s="1057"/>
      <c r="CZ52" s="1057"/>
      <c r="DA52" s="1058"/>
      <c r="DB52" s="1056"/>
      <c r="DC52" s="1057"/>
      <c r="DD52" s="1057"/>
      <c r="DE52" s="1057"/>
      <c r="DF52" s="1058"/>
      <c r="DG52" s="1056"/>
      <c r="DH52" s="1057"/>
      <c r="DI52" s="1057"/>
      <c r="DJ52" s="1057"/>
      <c r="DK52" s="1058"/>
      <c r="DL52" s="1056"/>
      <c r="DM52" s="1057"/>
      <c r="DN52" s="1057"/>
      <c r="DO52" s="1057"/>
      <c r="DP52" s="1058"/>
      <c r="DQ52" s="1056"/>
      <c r="DR52" s="1057"/>
      <c r="DS52" s="1057"/>
      <c r="DT52" s="1057"/>
      <c r="DU52" s="1058"/>
      <c r="DV52" s="1059"/>
      <c r="DW52" s="1060"/>
      <c r="DX52" s="1060"/>
      <c r="DY52" s="1060"/>
      <c r="DZ52" s="1061"/>
      <c r="EA52" s="219"/>
    </row>
    <row r="53" spans="1:131" ht="26.25" customHeight="1" x14ac:dyDescent="0.15">
      <c r="A53" s="227">
        <v>26</v>
      </c>
      <c r="B53" s="1097"/>
      <c r="C53" s="1098"/>
      <c r="D53" s="1098"/>
      <c r="E53" s="1098"/>
      <c r="F53" s="1098"/>
      <c r="G53" s="1098"/>
      <c r="H53" s="1098"/>
      <c r="I53" s="1098"/>
      <c r="J53" s="1098"/>
      <c r="K53" s="1098"/>
      <c r="L53" s="1098"/>
      <c r="M53" s="1098"/>
      <c r="N53" s="1098"/>
      <c r="O53" s="1098"/>
      <c r="P53" s="1099"/>
      <c r="Q53" s="1100"/>
      <c r="R53" s="1092"/>
      <c r="S53" s="1092"/>
      <c r="T53" s="1092"/>
      <c r="U53" s="1092"/>
      <c r="V53" s="1092"/>
      <c r="W53" s="1092"/>
      <c r="X53" s="1092"/>
      <c r="Y53" s="1092"/>
      <c r="Z53" s="1092"/>
      <c r="AA53" s="1092"/>
      <c r="AB53" s="1092"/>
      <c r="AC53" s="1092"/>
      <c r="AD53" s="1092"/>
      <c r="AE53" s="1101"/>
      <c r="AF53" s="1102"/>
      <c r="AG53" s="1103"/>
      <c r="AH53" s="1103"/>
      <c r="AI53" s="1103"/>
      <c r="AJ53" s="1104"/>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039"/>
      <c r="BF53" s="1039"/>
      <c r="BG53" s="1039"/>
      <c r="BH53" s="1039"/>
      <c r="BI53" s="1040"/>
      <c r="BJ53" s="221"/>
      <c r="BK53" s="221"/>
      <c r="BL53" s="221"/>
      <c r="BM53" s="221"/>
      <c r="BN53" s="221"/>
      <c r="BO53" s="230"/>
      <c r="BP53" s="230"/>
      <c r="BQ53" s="227">
        <v>47</v>
      </c>
      <c r="BR53" s="228"/>
      <c r="BS53" s="1059"/>
      <c r="BT53" s="1060"/>
      <c r="BU53" s="1060"/>
      <c r="BV53" s="1060"/>
      <c r="BW53" s="1060"/>
      <c r="BX53" s="1060"/>
      <c r="BY53" s="1060"/>
      <c r="BZ53" s="1060"/>
      <c r="CA53" s="1060"/>
      <c r="CB53" s="1060"/>
      <c r="CC53" s="1060"/>
      <c r="CD53" s="1060"/>
      <c r="CE53" s="1060"/>
      <c r="CF53" s="1060"/>
      <c r="CG53" s="1081"/>
      <c r="CH53" s="1056"/>
      <c r="CI53" s="1057"/>
      <c r="CJ53" s="1057"/>
      <c r="CK53" s="1057"/>
      <c r="CL53" s="1058"/>
      <c r="CM53" s="1056"/>
      <c r="CN53" s="1057"/>
      <c r="CO53" s="1057"/>
      <c r="CP53" s="1057"/>
      <c r="CQ53" s="1058"/>
      <c r="CR53" s="1056"/>
      <c r="CS53" s="1057"/>
      <c r="CT53" s="1057"/>
      <c r="CU53" s="1057"/>
      <c r="CV53" s="1058"/>
      <c r="CW53" s="1056"/>
      <c r="CX53" s="1057"/>
      <c r="CY53" s="1057"/>
      <c r="CZ53" s="1057"/>
      <c r="DA53" s="1058"/>
      <c r="DB53" s="1056"/>
      <c r="DC53" s="1057"/>
      <c r="DD53" s="1057"/>
      <c r="DE53" s="1057"/>
      <c r="DF53" s="1058"/>
      <c r="DG53" s="1056"/>
      <c r="DH53" s="1057"/>
      <c r="DI53" s="1057"/>
      <c r="DJ53" s="1057"/>
      <c r="DK53" s="1058"/>
      <c r="DL53" s="1056"/>
      <c r="DM53" s="1057"/>
      <c r="DN53" s="1057"/>
      <c r="DO53" s="1057"/>
      <c r="DP53" s="1058"/>
      <c r="DQ53" s="1056"/>
      <c r="DR53" s="1057"/>
      <c r="DS53" s="1057"/>
      <c r="DT53" s="1057"/>
      <c r="DU53" s="1058"/>
      <c r="DV53" s="1059"/>
      <c r="DW53" s="1060"/>
      <c r="DX53" s="1060"/>
      <c r="DY53" s="1060"/>
      <c r="DZ53" s="1061"/>
      <c r="EA53" s="219"/>
    </row>
    <row r="54" spans="1:131" ht="26.25" customHeight="1" x14ac:dyDescent="0.15">
      <c r="A54" s="227">
        <v>27</v>
      </c>
      <c r="B54" s="1097"/>
      <c r="C54" s="1098"/>
      <c r="D54" s="1098"/>
      <c r="E54" s="1098"/>
      <c r="F54" s="1098"/>
      <c r="G54" s="1098"/>
      <c r="H54" s="1098"/>
      <c r="I54" s="1098"/>
      <c r="J54" s="1098"/>
      <c r="K54" s="1098"/>
      <c r="L54" s="1098"/>
      <c r="M54" s="1098"/>
      <c r="N54" s="1098"/>
      <c r="O54" s="1098"/>
      <c r="P54" s="1099"/>
      <c r="Q54" s="1100"/>
      <c r="R54" s="1092"/>
      <c r="S54" s="1092"/>
      <c r="T54" s="1092"/>
      <c r="U54" s="1092"/>
      <c r="V54" s="1092"/>
      <c r="W54" s="1092"/>
      <c r="X54" s="1092"/>
      <c r="Y54" s="1092"/>
      <c r="Z54" s="1092"/>
      <c r="AA54" s="1092"/>
      <c r="AB54" s="1092"/>
      <c r="AC54" s="1092"/>
      <c r="AD54" s="1092"/>
      <c r="AE54" s="1101"/>
      <c r="AF54" s="1102"/>
      <c r="AG54" s="1103"/>
      <c r="AH54" s="1103"/>
      <c r="AI54" s="1103"/>
      <c r="AJ54" s="1104"/>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039"/>
      <c r="BF54" s="1039"/>
      <c r="BG54" s="1039"/>
      <c r="BH54" s="1039"/>
      <c r="BI54" s="1040"/>
      <c r="BJ54" s="221"/>
      <c r="BK54" s="221"/>
      <c r="BL54" s="221"/>
      <c r="BM54" s="221"/>
      <c r="BN54" s="221"/>
      <c r="BO54" s="230"/>
      <c r="BP54" s="230"/>
      <c r="BQ54" s="227">
        <v>48</v>
      </c>
      <c r="BR54" s="228"/>
      <c r="BS54" s="1059"/>
      <c r="BT54" s="1060"/>
      <c r="BU54" s="1060"/>
      <c r="BV54" s="1060"/>
      <c r="BW54" s="1060"/>
      <c r="BX54" s="1060"/>
      <c r="BY54" s="1060"/>
      <c r="BZ54" s="1060"/>
      <c r="CA54" s="1060"/>
      <c r="CB54" s="1060"/>
      <c r="CC54" s="1060"/>
      <c r="CD54" s="1060"/>
      <c r="CE54" s="1060"/>
      <c r="CF54" s="1060"/>
      <c r="CG54" s="1081"/>
      <c r="CH54" s="1056"/>
      <c r="CI54" s="1057"/>
      <c r="CJ54" s="1057"/>
      <c r="CK54" s="1057"/>
      <c r="CL54" s="1058"/>
      <c r="CM54" s="1056"/>
      <c r="CN54" s="1057"/>
      <c r="CO54" s="1057"/>
      <c r="CP54" s="1057"/>
      <c r="CQ54" s="1058"/>
      <c r="CR54" s="1056"/>
      <c r="CS54" s="1057"/>
      <c r="CT54" s="1057"/>
      <c r="CU54" s="1057"/>
      <c r="CV54" s="1058"/>
      <c r="CW54" s="1056"/>
      <c r="CX54" s="1057"/>
      <c r="CY54" s="1057"/>
      <c r="CZ54" s="1057"/>
      <c r="DA54" s="1058"/>
      <c r="DB54" s="1056"/>
      <c r="DC54" s="1057"/>
      <c r="DD54" s="1057"/>
      <c r="DE54" s="1057"/>
      <c r="DF54" s="1058"/>
      <c r="DG54" s="1056"/>
      <c r="DH54" s="1057"/>
      <c r="DI54" s="1057"/>
      <c r="DJ54" s="1057"/>
      <c r="DK54" s="1058"/>
      <c r="DL54" s="1056"/>
      <c r="DM54" s="1057"/>
      <c r="DN54" s="1057"/>
      <c r="DO54" s="1057"/>
      <c r="DP54" s="1058"/>
      <c r="DQ54" s="1056"/>
      <c r="DR54" s="1057"/>
      <c r="DS54" s="1057"/>
      <c r="DT54" s="1057"/>
      <c r="DU54" s="1058"/>
      <c r="DV54" s="1059"/>
      <c r="DW54" s="1060"/>
      <c r="DX54" s="1060"/>
      <c r="DY54" s="1060"/>
      <c r="DZ54" s="1061"/>
      <c r="EA54" s="219"/>
    </row>
    <row r="55" spans="1:131" ht="26.25" customHeight="1" x14ac:dyDescent="0.15">
      <c r="A55" s="227">
        <v>28</v>
      </c>
      <c r="B55" s="1097"/>
      <c r="C55" s="1098"/>
      <c r="D55" s="1098"/>
      <c r="E55" s="1098"/>
      <c r="F55" s="1098"/>
      <c r="G55" s="1098"/>
      <c r="H55" s="1098"/>
      <c r="I55" s="1098"/>
      <c r="J55" s="1098"/>
      <c r="K55" s="1098"/>
      <c r="L55" s="1098"/>
      <c r="M55" s="1098"/>
      <c r="N55" s="1098"/>
      <c r="O55" s="1098"/>
      <c r="P55" s="1099"/>
      <c r="Q55" s="1100"/>
      <c r="R55" s="1092"/>
      <c r="S55" s="1092"/>
      <c r="T55" s="1092"/>
      <c r="U55" s="1092"/>
      <c r="V55" s="1092"/>
      <c r="W55" s="1092"/>
      <c r="X55" s="1092"/>
      <c r="Y55" s="1092"/>
      <c r="Z55" s="1092"/>
      <c r="AA55" s="1092"/>
      <c r="AB55" s="1092"/>
      <c r="AC55" s="1092"/>
      <c r="AD55" s="1092"/>
      <c r="AE55" s="1101"/>
      <c r="AF55" s="1102"/>
      <c r="AG55" s="1103"/>
      <c r="AH55" s="1103"/>
      <c r="AI55" s="1103"/>
      <c r="AJ55" s="1104"/>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039"/>
      <c r="BF55" s="1039"/>
      <c r="BG55" s="1039"/>
      <c r="BH55" s="1039"/>
      <c r="BI55" s="1040"/>
      <c r="BJ55" s="221"/>
      <c r="BK55" s="221"/>
      <c r="BL55" s="221"/>
      <c r="BM55" s="221"/>
      <c r="BN55" s="221"/>
      <c r="BO55" s="230"/>
      <c r="BP55" s="230"/>
      <c r="BQ55" s="227">
        <v>49</v>
      </c>
      <c r="BR55" s="228"/>
      <c r="BS55" s="1059"/>
      <c r="BT55" s="1060"/>
      <c r="BU55" s="1060"/>
      <c r="BV55" s="1060"/>
      <c r="BW55" s="1060"/>
      <c r="BX55" s="1060"/>
      <c r="BY55" s="1060"/>
      <c r="BZ55" s="1060"/>
      <c r="CA55" s="1060"/>
      <c r="CB55" s="1060"/>
      <c r="CC55" s="1060"/>
      <c r="CD55" s="1060"/>
      <c r="CE55" s="1060"/>
      <c r="CF55" s="1060"/>
      <c r="CG55" s="1081"/>
      <c r="CH55" s="1056"/>
      <c r="CI55" s="1057"/>
      <c r="CJ55" s="1057"/>
      <c r="CK55" s="1057"/>
      <c r="CL55" s="1058"/>
      <c r="CM55" s="1056"/>
      <c r="CN55" s="1057"/>
      <c r="CO55" s="1057"/>
      <c r="CP55" s="1057"/>
      <c r="CQ55" s="1058"/>
      <c r="CR55" s="1056"/>
      <c r="CS55" s="1057"/>
      <c r="CT55" s="1057"/>
      <c r="CU55" s="1057"/>
      <c r="CV55" s="1058"/>
      <c r="CW55" s="1056"/>
      <c r="CX55" s="1057"/>
      <c r="CY55" s="1057"/>
      <c r="CZ55" s="1057"/>
      <c r="DA55" s="1058"/>
      <c r="DB55" s="1056"/>
      <c r="DC55" s="1057"/>
      <c r="DD55" s="1057"/>
      <c r="DE55" s="1057"/>
      <c r="DF55" s="1058"/>
      <c r="DG55" s="1056"/>
      <c r="DH55" s="1057"/>
      <c r="DI55" s="1057"/>
      <c r="DJ55" s="1057"/>
      <c r="DK55" s="1058"/>
      <c r="DL55" s="1056"/>
      <c r="DM55" s="1057"/>
      <c r="DN55" s="1057"/>
      <c r="DO55" s="1057"/>
      <c r="DP55" s="1058"/>
      <c r="DQ55" s="1056"/>
      <c r="DR55" s="1057"/>
      <c r="DS55" s="1057"/>
      <c r="DT55" s="1057"/>
      <c r="DU55" s="1058"/>
      <c r="DV55" s="1059"/>
      <c r="DW55" s="1060"/>
      <c r="DX55" s="1060"/>
      <c r="DY55" s="1060"/>
      <c r="DZ55" s="1061"/>
      <c r="EA55" s="219"/>
    </row>
    <row r="56" spans="1:131" ht="26.25" customHeight="1" x14ac:dyDescent="0.15">
      <c r="A56" s="227">
        <v>29</v>
      </c>
      <c r="B56" s="1097"/>
      <c r="C56" s="1098"/>
      <c r="D56" s="1098"/>
      <c r="E56" s="1098"/>
      <c r="F56" s="1098"/>
      <c r="G56" s="1098"/>
      <c r="H56" s="1098"/>
      <c r="I56" s="1098"/>
      <c r="J56" s="1098"/>
      <c r="K56" s="1098"/>
      <c r="L56" s="1098"/>
      <c r="M56" s="1098"/>
      <c r="N56" s="1098"/>
      <c r="O56" s="1098"/>
      <c r="P56" s="1099"/>
      <c r="Q56" s="1100"/>
      <c r="R56" s="1092"/>
      <c r="S56" s="1092"/>
      <c r="T56" s="1092"/>
      <c r="U56" s="1092"/>
      <c r="V56" s="1092"/>
      <c r="W56" s="1092"/>
      <c r="X56" s="1092"/>
      <c r="Y56" s="1092"/>
      <c r="Z56" s="1092"/>
      <c r="AA56" s="1092"/>
      <c r="AB56" s="1092"/>
      <c r="AC56" s="1092"/>
      <c r="AD56" s="1092"/>
      <c r="AE56" s="1101"/>
      <c r="AF56" s="1102"/>
      <c r="AG56" s="1103"/>
      <c r="AH56" s="1103"/>
      <c r="AI56" s="1103"/>
      <c r="AJ56" s="1104"/>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039"/>
      <c r="BF56" s="1039"/>
      <c r="BG56" s="1039"/>
      <c r="BH56" s="1039"/>
      <c r="BI56" s="1040"/>
      <c r="BJ56" s="221"/>
      <c r="BK56" s="221"/>
      <c r="BL56" s="221"/>
      <c r="BM56" s="221"/>
      <c r="BN56" s="221"/>
      <c r="BO56" s="230"/>
      <c r="BP56" s="230"/>
      <c r="BQ56" s="227">
        <v>50</v>
      </c>
      <c r="BR56" s="228"/>
      <c r="BS56" s="1059"/>
      <c r="BT56" s="1060"/>
      <c r="BU56" s="1060"/>
      <c r="BV56" s="1060"/>
      <c r="BW56" s="1060"/>
      <c r="BX56" s="1060"/>
      <c r="BY56" s="1060"/>
      <c r="BZ56" s="1060"/>
      <c r="CA56" s="1060"/>
      <c r="CB56" s="1060"/>
      <c r="CC56" s="1060"/>
      <c r="CD56" s="1060"/>
      <c r="CE56" s="1060"/>
      <c r="CF56" s="1060"/>
      <c r="CG56" s="1081"/>
      <c r="CH56" s="1056"/>
      <c r="CI56" s="1057"/>
      <c r="CJ56" s="1057"/>
      <c r="CK56" s="1057"/>
      <c r="CL56" s="1058"/>
      <c r="CM56" s="1056"/>
      <c r="CN56" s="1057"/>
      <c r="CO56" s="1057"/>
      <c r="CP56" s="1057"/>
      <c r="CQ56" s="1058"/>
      <c r="CR56" s="1056"/>
      <c r="CS56" s="1057"/>
      <c r="CT56" s="1057"/>
      <c r="CU56" s="1057"/>
      <c r="CV56" s="1058"/>
      <c r="CW56" s="1056"/>
      <c r="CX56" s="1057"/>
      <c r="CY56" s="1057"/>
      <c r="CZ56" s="1057"/>
      <c r="DA56" s="1058"/>
      <c r="DB56" s="1056"/>
      <c r="DC56" s="1057"/>
      <c r="DD56" s="1057"/>
      <c r="DE56" s="1057"/>
      <c r="DF56" s="1058"/>
      <c r="DG56" s="1056"/>
      <c r="DH56" s="1057"/>
      <c r="DI56" s="1057"/>
      <c r="DJ56" s="1057"/>
      <c r="DK56" s="1058"/>
      <c r="DL56" s="1056"/>
      <c r="DM56" s="1057"/>
      <c r="DN56" s="1057"/>
      <c r="DO56" s="1057"/>
      <c r="DP56" s="1058"/>
      <c r="DQ56" s="1056"/>
      <c r="DR56" s="1057"/>
      <c r="DS56" s="1057"/>
      <c r="DT56" s="1057"/>
      <c r="DU56" s="1058"/>
      <c r="DV56" s="1059"/>
      <c r="DW56" s="1060"/>
      <c r="DX56" s="1060"/>
      <c r="DY56" s="1060"/>
      <c r="DZ56" s="1061"/>
      <c r="EA56" s="219"/>
    </row>
    <row r="57" spans="1:131" ht="26.25" customHeight="1" x14ac:dyDescent="0.15">
      <c r="A57" s="227">
        <v>30</v>
      </c>
      <c r="B57" s="1097"/>
      <c r="C57" s="1098"/>
      <c r="D57" s="1098"/>
      <c r="E57" s="1098"/>
      <c r="F57" s="1098"/>
      <c r="G57" s="1098"/>
      <c r="H57" s="1098"/>
      <c r="I57" s="1098"/>
      <c r="J57" s="1098"/>
      <c r="K57" s="1098"/>
      <c r="L57" s="1098"/>
      <c r="M57" s="1098"/>
      <c r="N57" s="1098"/>
      <c r="O57" s="1098"/>
      <c r="P57" s="1099"/>
      <c r="Q57" s="1100"/>
      <c r="R57" s="1092"/>
      <c r="S57" s="1092"/>
      <c r="T57" s="1092"/>
      <c r="U57" s="1092"/>
      <c r="V57" s="1092"/>
      <c r="W57" s="1092"/>
      <c r="X57" s="1092"/>
      <c r="Y57" s="1092"/>
      <c r="Z57" s="1092"/>
      <c r="AA57" s="1092"/>
      <c r="AB57" s="1092"/>
      <c r="AC57" s="1092"/>
      <c r="AD57" s="1092"/>
      <c r="AE57" s="1101"/>
      <c r="AF57" s="1102"/>
      <c r="AG57" s="1103"/>
      <c r="AH57" s="1103"/>
      <c r="AI57" s="1103"/>
      <c r="AJ57" s="1104"/>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039"/>
      <c r="BF57" s="1039"/>
      <c r="BG57" s="1039"/>
      <c r="BH57" s="1039"/>
      <c r="BI57" s="1040"/>
      <c r="BJ57" s="221"/>
      <c r="BK57" s="221"/>
      <c r="BL57" s="221"/>
      <c r="BM57" s="221"/>
      <c r="BN57" s="221"/>
      <c r="BO57" s="230"/>
      <c r="BP57" s="230"/>
      <c r="BQ57" s="227">
        <v>51</v>
      </c>
      <c r="BR57" s="228"/>
      <c r="BS57" s="1059"/>
      <c r="BT57" s="1060"/>
      <c r="BU57" s="1060"/>
      <c r="BV57" s="1060"/>
      <c r="BW57" s="1060"/>
      <c r="BX57" s="1060"/>
      <c r="BY57" s="1060"/>
      <c r="BZ57" s="1060"/>
      <c r="CA57" s="1060"/>
      <c r="CB57" s="1060"/>
      <c r="CC57" s="1060"/>
      <c r="CD57" s="1060"/>
      <c r="CE57" s="1060"/>
      <c r="CF57" s="1060"/>
      <c r="CG57" s="1081"/>
      <c r="CH57" s="1056"/>
      <c r="CI57" s="1057"/>
      <c r="CJ57" s="1057"/>
      <c r="CK57" s="1057"/>
      <c r="CL57" s="1058"/>
      <c r="CM57" s="1056"/>
      <c r="CN57" s="1057"/>
      <c r="CO57" s="1057"/>
      <c r="CP57" s="1057"/>
      <c r="CQ57" s="1058"/>
      <c r="CR57" s="1056"/>
      <c r="CS57" s="1057"/>
      <c r="CT57" s="1057"/>
      <c r="CU57" s="1057"/>
      <c r="CV57" s="1058"/>
      <c r="CW57" s="1056"/>
      <c r="CX57" s="1057"/>
      <c r="CY57" s="1057"/>
      <c r="CZ57" s="1057"/>
      <c r="DA57" s="1058"/>
      <c r="DB57" s="1056"/>
      <c r="DC57" s="1057"/>
      <c r="DD57" s="1057"/>
      <c r="DE57" s="1057"/>
      <c r="DF57" s="1058"/>
      <c r="DG57" s="1056"/>
      <c r="DH57" s="1057"/>
      <c r="DI57" s="1057"/>
      <c r="DJ57" s="1057"/>
      <c r="DK57" s="1058"/>
      <c r="DL57" s="1056"/>
      <c r="DM57" s="1057"/>
      <c r="DN57" s="1057"/>
      <c r="DO57" s="1057"/>
      <c r="DP57" s="1058"/>
      <c r="DQ57" s="1056"/>
      <c r="DR57" s="1057"/>
      <c r="DS57" s="1057"/>
      <c r="DT57" s="1057"/>
      <c r="DU57" s="1058"/>
      <c r="DV57" s="1059"/>
      <c r="DW57" s="1060"/>
      <c r="DX57" s="1060"/>
      <c r="DY57" s="1060"/>
      <c r="DZ57" s="1061"/>
      <c r="EA57" s="219"/>
    </row>
    <row r="58" spans="1:131" ht="26.25" customHeight="1" x14ac:dyDescent="0.15">
      <c r="A58" s="227">
        <v>31</v>
      </c>
      <c r="B58" s="1097"/>
      <c r="C58" s="1098"/>
      <c r="D58" s="1098"/>
      <c r="E58" s="1098"/>
      <c r="F58" s="1098"/>
      <c r="G58" s="1098"/>
      <c r="H58" s="1098"/>
      <c r="I58" s="1098"/>
      <c r="J58" s="1098"/>
      <c r="K58" s="1098"/>
      <c r="L58" s="1098"/>
      <c r="M58" s="1098"/>
      <c r="N58" s="1098"/>
      <c r="O58" s="1098"/>
      <c r="P58" s="1099"/>
      <c r="Q58" s="1100"/>
      <c r="R58" s="1092"/>
      <c r="S58" s="1092"/>
      <c r="T58" s="1092"/>
      <c r="U58" s="1092"/>
      <c r="V58" s="1092"/>
      <c r="W58" s="1092"/>
      <c r="X58" s="1092"/>
      <c r="Y58" s="1092"/>
      <c r="Z58" s="1092"/>
      <c r="AA58" s="1092"/>
      <c r="AB58" s="1092"/>
      <c r="AC58" s="1092"/>
      <c r="AD58" s="1092"/>
      <c r="AE58" s="1101"/>
      <c r="AF58" s="1102"/>
      <c r="AG58" s="1103"/>
      <c r="AH58" s="1103"/>
      <c r="AI58" s="1103"/>
      <c r="AJ58" s="1104"/>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039"/>
      <c r="BF58" s="1039"/>
      <c r="BG58" s="1039"/>
      <c r="BH58" s="1039"/>
      <c r="BI58" s="1040"/>
      <c r="BJ58" s="221"/>
      <c r="BK58" s="221"/>
      <c r="BL58" s="221"/>
      <c r="BM58" s="221"/>
      <c r="BN58" s="221"/>
      <c r="BO58" s="230"/>
      <c r="BP58" s="230"/>
      <c r="BQ58" s="227">
        <v>52</v>
      </c>
      <c r="BR58" s="228"/>
      <c r="BS58" s="1059"/>
      <c r="BT58" s="1060"/>
      <c r="BU58" s="1060"/>
      <c r="BV58" s="1060"/>
      <c r="BW58" s="1060"/>
      <c r="BX58" s="1060"/>
      <c r="BY58" s="1060"/>
      <c r="BZ58" s="1060"/>
      <c r="CA58" s="1060"/>
      <c r="CB58" s="1060"/>
      <c r="CC58" s="1060"/>
      <c r="CD58" s="1060"/>
      <c r="CE58" s="1060"/>
      <c r="CF58" s="1060"/>
      <c r="CG58" s="1081"/>
      <c r="CH58" s="1056"/>
      <c r="CI58" s="1057"/>
      <c r="CJ58" s="1057"/>
      <c r="CK58" s="1057"/>
      <c r="CL58" s="1058"/>
      <c r="CM58" s="1056"/>
      <c r="CN58" s="1057"/>
      <c r="CO58" s="1057"/>
      <c r="CP58" s="1057"/>
      <c r="CQ58" s="1058"/>
      <c r="CR58" s="1056"/>
      <c r="CS58" s="1057"/>
      <c r="CT58" s="1057"/>
      <c r="CU58" s="1057"/>
      <c r="CV58" s="1058"/>
      <c r="CW58" s="1056"/>
      <c r="CX58" s="1057"/>
      <c r="CY58" s="1057"/>
      <c r="CZ58" s="1057"/>
      <c r="DA58" s="1058"/>
      <c r="DB58" s="1056"/>
      <c r="DC58" s="1057"/>
      <c r="DD58" s="1057"/>
      <c r="DE58" s="1057"/>
      <c r="DF58" s="1058"/>
      <c r="DG58" s="1056"/>
      <c r="DH58" s="1057"/>
      <c r="DI58" s="1057"/>
      <c r="DJ58" s="1057"/>
      <c r="DK58" s="1058"/>
      <c r="DL58" s="1056"/>
      <c r="DM58" s="1057"/>
      <c r="DN58" s="1057"/>
      <c r="DO58" s="1057"/>
      <c r="DP58" s="1058"/>
      <c r="DQ58" s="1056"/>
      <c r="DR58" s="1057"/>
      <c r="DS58" s="1057"/>
      <c r="DT58" s="1057"/>
      <c r="DU58" s="1058"/>
      <c r="DV58" s="1059"/>
      <c r="DW58" s="1060"/>
      <c r="DX58" s="1060"/>
      <c r="DY58" s="1060"/>
      <c r="DZ58" s="1061"/>
      <c r="EA58" s="219"/>
    </row>
    <row r="59" spans="1:131" ht="26.25" customHeight="1" x14ac:dyDescent="0.15">
      <c r="A59" s="227">
        <v>32</v>
      </c>
      <c r="B59" s="1097"/>
      <c r="C59" s="1098"/>
      <c r="D59" s="1098"/>
      <c r="E59" s="1098"/>
      <c r="F59" s="1098"/>
      <c r="G59" s="1098"/>
      <c r="H59" s="1098"/>
      <c r="I59" s="1098"/>
      <c r="J59" s="1098"/>
      <c r="K59" s="1098"/>
      <c r="L59" s="1098"/>
      <c r="M59" s="1098"/>
      <c r="N59" s="1098"/>
      <c r="O59" s="1098"/>
      <c r="P59" s="1099"/>
      <c r="Q59" s="1100"/>
      <c r="R59" s="1092"/>
      <c r="S59" s="1092"/>
      <c r="T59" s="1092"/>
      <c r="U59" s="1092"/>
      <c r="V59" s="1092"/>
      <c r="W59" s="1092"/>
      <c r="X59" s="1092"/>
      <c r="Y59" s="1092"/>
      <c r="Z59" s="1092"/>
      <c r="AA59" s="1092"/>
      <c r="AB59" s="1092"/>
      <c r="AC59" s="1092"/>
      <c r="AD59" s="1092"/>
      <c r="AE59" s="1101"/>
      <c r="AF59" s="1102"/>
      <c r="AG59" s="1103"/>
      <c r="AH59" s="1103"/>
      <c r="AI59" s="1103"/>
      <c r="AJ59" s="1104"/>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039"/>
      <c r="BF59" s="1039"/>
      <c r="BG59" s="1039"/>
      <c r="BH59" s="1039"/>
      <c r="BI59" s="1040"/>
      <c r="BJ59" s="221"/>
      <c r="BK59" s="221"/>
      <c r="BL59" s="221"/>
      <c r="BM59" s="221"/>
      <c r="BN59" s="221"/>
      <c r="BO59" s="230"/>
      <c r="BP59" s="230"/>
      <c r="BQ59" s="227">
        <v>53</v>
      </c>
      <c r="BR59" s="228"/>
      <c r="BS59" s="1059"/>
      <c r="BT59" s="1060"/>
      <c r="BU59" s="1060"/>
      <c r="BV59" s="1060"/>
      <c r="BW59" s="1060"/>
      <c r="BX59" s="1060"/>
      <c r="BY59" s="1060"/>
      <c r="BZ59" s="1060"/>
      <c r="CA59" s="1060"/>
      <c r="CB59" s="1060"/>
      <c r="CC59" s="1060"/>
      <c r="CD59" s="1060"/>
      <c r="CE59" s="1060"/>
      <c r="CF59" s="1060"/>
      <c r="CG59" s="1081"/>
      <c r="CH59" s="1056"/>
      <c r="CI59" s="1057"/>
      <c r="CJ59" s="1057"/>
      <c r="CK59" s="1057"/>
      <c r="CL59" s="1058"/>
      <c r="CM59" s="1056"/>
      <c r="CN59" s="1057"/>
      <c r="CO59" s="1057"/>
      <c r="CP59" s="1057"/>
      <c r="CQ59" s="1058"/>
      <c r="CR59" s="1056"/>
      <c r="CS59" s="1057"/>
      <c r="CT59" s="1057"/>
      <c r="CU59" s="1057"/>
      <c r="CV59" s="1058"/>
      <c r="CW59" s="1056"/>
      <c r="CX59" s="1057"/>
      <c r="CY59" s="1057"/>
      <c r="CZ59" s="1057"/>
      <c r="DA59" s="1058"/>
      <c r="DB59" s="1056"/>
      <c r="DC59" s="1057"/>
      <c r="DD59" s="1057"/>
      <c r="DE59" s="1057"/>
      <c r="DF59" s="1058"/>
      <c r="DG59" s="1056"/>
      <c r="DH59" s="1057"/>
      <c r="DI59" s="1057"/>
      <c r="DJ59" s="1057"/>
      <c r="DK59" s="1058"/>
      <c r="DL59" s="1056"/>
      <c r="DM59" s="1057"/>
      <c r="DN59" s="1057"/>
      <c r="DO59" s="1057"/>
      <c r="DP59" s="1058"/>
      <c r="DQ59" s="1056"/>
      <c r="DR59" s="1057"/>
      <c r="DS59" s="1057"/>
      <c r="DT59" s="1057"/>
      <c r="DU59" s="1058"/>
      <c r="DV59" s="1059"/>
      <c r="DW59" s="1060"/>
      <c r="DX59" s="1060"/>
      <c r="DY59" s="1060"/>
      <c r="DZ59" s="1061"/>
      <c r="EA59" s="219"/>
    </row>
    <row r="60" spans="1:131" ht="26.25" customHeight="1" x14ac:dyDescent="0.15">
      <c r="A60" s="227">
        <v>33</v>
      </c>
      <c r="B60" s="1097"/>
      <c r="C60" s="1098"/>
      <c r="D60" s="1098"/>
      <c r="E60" s="1098"/>
      <c r="F60" s="1098"/>
      <c r="G60" s="1098"/>
      <c r="H60" s="1098"/>
      <c r="I60" s="1098"/>
      <c r="J60" s="1098"/>
      <c r="K60" s="1098"/>
      <c r="L60" s="1098"/>
      <c r="M60" s="1098"/>
      <c r="N60" s="1098"/>
      <c r="O60" s="1098"/>
      <c r="P60" s="1099"/>
      <c r="Q60" s="1100"/>
      <c r="R60" s="1092"/>
      <c r="S60" s="1092"/>
      <c r="T60" s="1092"/>
      <c r="U60" s="1092"/>
      <c r="V60" s="1092"/>
      <c r="W60" s="1092"/>
      <c r="X60" s="1092"/>
      <c r="Y60" s="1092"/>
      <c r="Z60" s="1092"/>
      <c r="AA60" s="1092"/>
      <c r="AB60" s="1092"/>
      <c r="AC60" s="1092"/>
      <c r="AD60" s="1092"/>
      <c r="AE60" s="1101"/>
      <c r="AF60" s="1102"/>
      <c r="AG60" s="1103"/>
      <c r="AH60" s="1103"/>
      <c r="AI60" s="1103"/>
      <c r="AJ60" s="1104"/>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039"/>
      <c r="BF60" s="1039"/>
      <c r="BG60" s="1039"/>
      <c r="BH60" s="1039"/>
      <c r="BI60" s="1040"/>
      <c r="BJ60" s="221"/>
      <c r="BK60" s="221"/>
      <c r="BL60" s="221"/>
      <c r="BM60" s="221"/>
      <c r="BN60" s="221"/>
      <c r="BO60" s="230"/>
      <c r="BP60" s="230"/>
      <c r="BQ60" s="227">
        <v>54</v>
      </c>
      <c r="BR60" s="228"/>
      <c r="BS60" s="1059"/>
      <c r="BT60" s="1060"/>
      <c r="BU60" s="1060"/>
      <c r="BV60" s="1060"/>
      <c r="BW60" s="1060"/>
      <c r="BX60" s="1060"/>
      <c r="BY60" s="1060"/>
      <c r="BZ60" s="1060"/>
      <c r="CA60" s="1060"/>
      <c r="CB60" s="1060"/>
      <c r="CC60" s="1060"/>
      <c r="CD60" s="1060"/>
      <c r="CE60" s="1060"/>
      <c r="CF60" s="1060"/>
      <c r="CG60" s="1081"/>
      <c r="CH60" s="1056"/>
      <c r="CI60" s="1057"/>
      <c r="CJ60" s="1057"/>
      <c r="CK60" s="1057"/>
      <c r="CL60" s="1058"/>
      <c r="CM60" s="1056"/>
      <c r="CN60" s="1057"/>
      <c r="CO60" s="1057"/>
      <c r="CP60" s="1057"/>
      <c r="CQ60" s="1058"/>
      <c r="CR60" s="1056"/>
      <c r="CS60" s="1057"/>
      <c r="CT60" s="1057"/>
      <c r="CU60" s="1057"/>
      <c r="CV60" s="1058"/>
      <c r="CW60" s="1056"/>
      <c r="CX60" s="1057"/>
      <c r="CY60" s="1057"/>
      <c r="CZ60" s="1057"/>
      <c r="DA60" s="1058"/>
      <c r="DB60" s="1056"/>
      <c r="DC60" s="1057"/>
      <c r="DD60" s="1057"/>
      <c r="DE60" s="1057"/>
      <c r="DF60" s="1058"/>
      <c r="DG60" s="1056"/>
      <c r="DH60" s="1057"/>
      <c r="DI60" s="1057"/>
      <c r="DJ60" s="1057"/>
      <c r="DK60" s="1058"/>
      <c r="DL60" s="1056"/>
      <c r="DM60" s="1057"/>
      <c r="DN60" s="1057"/>
      <c r="DO60" s="1057"/>
      <c r="DP60" s="1058"/>
      <c r="DQ60" s="1056"/>
      <c r="DR60" s="1057"/>
      <c r="DS60" s="1057"/>
      <c r="DT60" s="1057"/>
      <c r="DU60" s="1058"/>
      <c r="DV60" s="1059"/>
      <c r="DW60" s="1060"/>
      <c r="DX60" s="1060"/>
      <c r="DY60" s="1060"/>
      <c r="DZ60" s="1061"/>
      <c r="EA60" s="219"/>
    </row>
    <row r="61" spans="1:131" ht="26.25" customHeight="1" thickBot="1" x14ac:dyDescent="0.2">
      <c r="A61" s="227">
        <v>34</v>
      </c>
      <c r="B61" s="1097"/>
      <c r="C61" s="1098"/>
      <c r="D61" s="1098"/>
      <c r="E61" s="1098"/>
      <c r="F61" s="1098"/>
      <c r="G61" s="1098"/>
      <c r="H61" s="1098"/>
      <c r="I61" s="1098"/>
      <c r="J61" s="1098"/>
      <c r="K61" s="1098"/>
      <c r="L61" s="1098"/>
      <c r="M61" s="1098"/>
      <c r="N61" s="1098"/>
      <c r="O61" s="1098"/>
      <c r="P61" s="1099"/>
      <c r="Q61" s="1100"/>
      <c r="R61" s="1092"/>
      <c r="S61" s="1092"/>
      <c r="T61" s="1092"/>
      <c r="U61" s="1092"/>
      <c r="V61" s="1092"/>
      <c r="W61" s="1092"/>
      <c r="X61" s="1092"/>
      <c r="Y61" s="1092"/>
      <c r="Z61" s="1092"/>
      <c r="AA61" s="1092"/>
      <c r="AB61" s="1092"/>
      <c r="AC61" s="1092"/>
      <c r="AD61" s="1092"/>
      <c r="AE61" s="1101"/>
      <c r="AF61" s="1102"/>
      <c r="AG61" s="1103"/>
      <c r="AH61" s="1103"/>
      <c r="AI61" s="1103"/>
      <c r="AJ61" s="1104"/>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039"/>
      <c r="BF61" s="1039"/>
      <c r="BG61" s="1039"/>
      <c r="BH61" s="1039"/>
      <c r="BI61" s="1040"/>
      <c r="BJ61" s="221"/>
      <c r="BK61" s="221"/>
      <c r="BL61" s="221"/>
      <c r="BM61" s="221"/>
      <c r="BN61" s="221"/>
      <c r="BO61" s="230"/>
      <c r="BP61" s="230"/>
      <c r="BQ61" s="227">
        <v>55</v>
      </c>
      <c r="BR61" s="228"/>
      <c r="BS61" s="1059"/>
      <c r="BT61" s="1060"/>
      <c r="BU61" s="1060"/>
      <c r="BV61" s="1060"/>
      <c r="BW61" s="1060"/>
      <c r="BX61" s="1060"/>
      <c r="BY61" s="1060"/>
      <c r="BZ61" s="1060"/>
      <c r="CA61" s="1060"/>
      <c r="CB61" s="1060"/>
      <c r="CC61" s="1060"/>
      <c r="CD61" s="1060"/>
      <c r="CE61" s="1060"/>
      <c r="CF61" s="1060"/>
      <c r="CG61" s="1081"/>
      <c r="CH61" s="1056"/>
      <c r="CI61" s="1057"/>
      <c r="CJ61" s="1057"/>
      <c r="CK61" s="1057"/>
      <c r="CL61" s="1058"/>
      <c r="CM61" s="1056"/>
      <c r="CN61" s="1057"/>
      <c r="CO61" s="1057"/>
      <c r="CP61" s="1057"/>
      <c r="CQ61" s="1058"/>
      <c r="CR61" s="1056"/>
      <c r="CS61" s="1057"/>
      <c r="CT61" s="1057"/>
      <c r="CU61" s="1057"/>
      <c r="CV61" s="1058"/>
      <c r="CW61" s="1056"/>
      <c r="CX61" s="1057"/>
      <c r="CY61" s="1057"/>
      <c r="CZ61" s="1057"/>
      <c r="DA61" s="1058"/>
      <c r="DB61" s="1056"/>
      <c r="DC61" s="1057"/>
      <c r="DD61" s="1057"/>
      <c r="DE61" s="1057"/>
      <c r="DF61" s="1058"/>
      <c r="DG61" s="1056"/>
      <c r="DH61" s="1057"/>
      <c r="DI61" s="1057"/>
      <c r="DJ61" s="1057"/>
      <c r="DK61" s="1058"/>
      <c r="DL61" s="1056"/>
      <c r="DM61" s="1057"/>
      <c r="DN61" s="1057"/>
      <c r="DO61" s="1057"/>
      <c r="DP61" s="1058"/>
      <c r="DQ61" s="1056"/>
      <c r="DR61" s="1057"/>
      <c r="DS61" s="1057"/>
      <c r="DT61" s="1057"/>
      <c r="DU61" s="1058"/>
      <c r="DV61" s="1059"/>
      <c r="DW61" s="1060"/>
      <c r="DX61" s="1060"/>
      <c r="DY61" s="1060"/>
      <c r="DZ61" s="1061"/>
      <c r="EA61" s="219"/>
    </row>
    <row r="62" spans="1:131" ht="26.25" customHeight="1" x14ac:dyDescent="0.15">
      <c r="A62" s="227">
        <v>35</v>
      </c>
      <c r="B62" s="1097"/>
      <c r="C62" s="1098"/>
      <c r="D62" s="1098"/>
      <c r="E62" s="1098"/>
      <c r="F62" s="1098"/>
      <c r="G62" s="1098"/>
      <c r="H62" s="1098"/>
      <c r="I62" s="1098"/>
      <c r="J62" s="1098"/>
      <c r="K62" s="1098"/>
      <c r="L62" s="1098"/>
      <c r="M62" s="1098"/>
      <c r="N62" s="1098"/>
      <c r="O62" s="1098"/>
      <c r="P62" s="1099"/>
      <c r="Q62" s="1100"/>
      <c r="R62" s="1092"/>
      <c r="S62" s="1092"/>
      <c r="T62" s="1092"/>
      <c r="U62" s="1092"/>
      <c r="V62" s="1092"/>
      <c r="W62" s="1092"/>
      <c r="X62" s="1092"/>
      <c r="Y62" s="1092"/>
      <c r="Z62" s="1092"/>
      <c r="AA62" s="1092"/>
      <c r="AB62" s="1092"/>
      <c r="AC62" s="1092"/>
      <c r="AD62" s="1092"/>
      <c r="AE62" s="1101"/>
      <c r="AF62" s="1102"/>
      <c r="AG62" s="1103"/>
      <c r="AH62" s="1103"/>
      <c r="AI62" s="1103"/>
      <c r="AJ62" s="1104"/>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039"/>
      <c r="BF62" s="1039"/>
      <c r="BG62" s="1039"/>
      <c r="BH62" s="1039"/>
      <c r="BI62" s="1040"/>
      <c r="BJ62" s="1094" t="s">
        <v>421</v>
      </c>
      <c r="BK62" s="1095"/>
      <c r="BL62" s="1095"/>
      <c r="BM62" s="1095"/>
      <c r="BN62" s="1096"/>
      <c r="BO62" s="230"/>
      <c r="BP62" s="230"/>
      <c r="BQ62" s="227">
        <v>56</v>
      </c>
      <c r="BR62" s="228"/>
      <c r="BS62" s="1059"/>
      <c r="BT62" s="1060"/>
      <c r="BU62" s="1060"/>
      <c r="BV62" s="1060"/>
      <c r="BW62" s="1060"/>
      <c r="BX62" s="1060"/>
      <c r="BY62" s="1060"/>
      <c r="BZ62" s="1060"/>
      <c r="CA62" s="1060"/>
      <c r="CB62" s="1060"/>
      <c r="CC62" s="1060"/>
      <c r="CD62" s="1060"/>
      <c r="CE62" s="1060"/>
      <c r="CF62" s="1060"/>
      <c r="CG62" s="1081"/>
      <c r="CH62" s="1056"/>
      <c r="CI62" s="1057"/>
      <c r="CJ62" s="1057"/>
      <c r="CK62" s="1057"/>
      <c r="CL62" s="1058"/>
      <c r="CM62" s="1056"/>
      <c r="CN62" s="1057"/>
      <c r="CO62" s="1057"/>
      <c r="CP62" s="1057"/>
      <c r="CQ62" s="1058"/>
      <c r="CR62" s="1056"/>
      <c r="CS62" s="1057"/>
      <c r="CT62" s="1057"/>
      <c r="CU62" s="1057"/>
      <c r="CV62" s="1058"/>
      <c r="CW62" s="1056"/>
      <c r="CX62" s="1057"/>
      <c r="CY62" s="1057"/>
      <c r="CZ62" s="1057"/>
      <c r="DA62" s="1058"/>
      <c r="DB62" s="1056"/>
      <c r="DC62" s="1057"/>
      <c r="DD62" s="1057"/>
      <c r="DE62" s="1057"/>
      <c r="DF62" s="1058"/>
      <c r="DG62" s="1056"/>
      <c r="DH62" s="1057"/>
      <c r="DI62" s="1057"/>
      <c r="DJ62" s="1057"/>
      <c r="DK62" s="1058"/>
      <c r="DL62" s="1056"/>
      <c r="DM62" s="1057"/>
      <c r="DN62" s="1057"/>
      <c r="DO62" s="1057"/>
      <c r="DP62" s="1058"/>
      <c r="DQ62" s="1056"/>
      <c r="DR62" s="1057"/>
      <c r="DS62" s="1057"/>
      <c r="DT62" s="1057"/>
      <c r="DU62" s="1058"/>
      <c r="DV62" s="1059"/>
      <c r="DW62" s="1060"/>
      <c r="DX62" s="1060"/>
      <c r="DY62" s="1060"/>
      <c r="DZ62" s="1061"/>
      <c r="EA62" s="219"/>
    </row>
    <row r="63" spans="1:131" ht="26.25" customHeight="1" thickBot="1" x14ac:dyDescent="0.2">
      <c r="A63" s="229" t="s">
        <v>398</v>
      </c>
      <c r="B63" s="1004" t="s">
        <v>422</v>
      </c>
      <c r="C63" s="1005"/>
      <c r="D63" s="1005"/>
      <c r="E63" s="1005"/>
      <c r="F63" s="1005"/>
      <c r="G63" s="1005"/>
      <c r="H63" s="1005"/>
      <c r="I63" s="1005"/>
      <c r="J63" s="1005"/>
      <c r="K63" s="1005"/>
      <c r="L63" s="1005"/>
      <c r="M63" s="1005"/>
      <c r="N63" s="1005"/>
      <c r="O63" s="1005"/>
      <c r="P63" s="1015"/>
      <c r="Q63" s="1029"/>
      <c r="R63" s="1030"/>
      <c r="S63" s="1030"/>
      <c r="T63" s="1030"/>
      <c r="U63" s="1030"/>
      <c r="V63" s="1030"/>
      <c r="W63" s="1030"/>
      <c r="X63" s="1030"/>
      <c r="Y63" s="1030"/>
      <c r="Z63" s="1030"/>
      <c r="AA63" s="1030"/>
      <c r="AB63" s="1030"/>
      <c r="AC63" s="1030"/>
      <c r="AD63" s="1030"/>
      <c r="AE63" s="1087"/>
      <c r="AF63" s="1088">
        <v>90171</v>
      </c>
      <c r="AG63" s="1026"/>
      <c r="AH63" s="1026"/>
      <c r="AI63" s="1026"/>
      <c r="AJ63" s="1089"/>
      <c r="AK63" s="1090"/>
      <c r="AL63" s="1030"/>
      <c r="AM63" s="1030"/>
      <c r="AN63" s="1030"/>
      <c r="AO63" s="1030"/>
      <c r="AP63" s="1026">
        <v>726405</v>
      </c>
      <c r="AQ63" s="1026"/>
      <c r="AR63" s="1026"/>
      <c r="AS63" s="1026"/>
      <c r="AT63" s="1026"/>
      <c r="AU63" s="1026">
        <v>280491</v>
      </c>
      <c r="AV63" s="1026"/>
      <c r="AW63" s="1026"/>
      <c r="AX63" s="1026"/>
      <c r="AY63" s="1026"/>
      <c r="AZ63" s="1084"/>
      <c r="BA63" s="1084"/>
      <c r="BB63" s="1084"/>
      <c r="BC63" s="1084"/>
      <c r="BD63" s="1084"/>
      <c r="BE63" s="1027"/>
      <c r="BF63" s="1027"/>
      <c r="BG63" s="1027"/>
      <c r="BH63" s="1027"/>
      <c r="BI63" s="1028"/>
      <c r="BJ63" s="1085" t="s">
        <v>411</v>
      </c>
      <c r="BK63" s="1020"/>
      <c r="BL63" s="1020"/>
      <c r="BM63" s="1020"/>
      <c r="BN63" s="1086"/>
      <c r="BO63" s="230"/>
      <c r="BP63" s="230"/>
      <c r="BQ63" s="227">
        <v>57</v>
      </c>
      <c r="BR63" s="228"/>
      <c r="BS63" s="1059"/>
      <c r="BT63" s="1060"/>
      <c r="BU63" s="1060"/>
      <c r="BV63" s="1060"/>
      <c r="BW63" s="1060"/>
      <c r="BX63" s="1060"/>
      <c r="BY63" s="1060"/>
      <c r="BZ63" s="1060"/>
      <c r="CA63" s="1060"/>
      <c r="CB63" s="1060"/>
      <c r="CC63" s="1060"/>
      <c r="CD63" s="1060"/>
      <c r="CE63" s="1060"/>
      <c r="CF63" s="1060"/>
      <c r="CG63" s="1081"/>
      <c r="CH63" s="1056"/>
      <c r="CI63" s="1057"/>
      <c r="CJ63" s="1057"/>
      <c r="CK63" s="1057"/>
      <c r="CL63" s="1058"/>
      <c r="CM63" s="1056"/>
      <c r="CN63" s="1057"/>
      <c r="CO63" s="1057"/>
      <c r="CP63" s="1057"/>
      <c r="CQ63" s="1058"/>
      <c r="CR63" s="1056"/>
      <c r="CS63" s="1057"/>
      <c r="CT63" s="1057"/>
      <c r="CU63" s="1057"/>
      <c r="CV63" s="1058"/>
      <c r="CW63" s="1056"/>
      <c r="CX63" s="1057"/>
      <c r="CY63" s="1057"/>
      <c r="CZ63" s="1057"/>
      <c r="DA63" s="1058"/>
      <c r="DB63" s="1056"/>
      <c r="DC63" s="1057"/>
      <c r="DD63" s="1057"/>
      <c r="DE63" s="1057"/>
      <c r="DF63" s="1058"/>
      <c r="DG63" s="1056"/>
      <c r="DH63" s="1057"/>
      <c r="DI63" s="1057"/>
      <c r="DJ63" s="1057"/>
      <c r="DK63" s="1058"/>
      <c r="DL63" s="1056"/>
      <c r="DM63" s="1057"/>
      <c r="DN63" s="1057"/>
      <c r="DO63" s="1057"/>
      <c r="DP63" s="1058"/>
      <c r="DQ63" s="1056"/>
      <c r="DR63" s="1057"/>
      <c r="DS63" s="1057"/>
      <c r="DT63" s="1057"/>
      <c r="DU63" s="1058"/>
      <c r="DV63" s="1059"/>
      <c r="DW63" s="1060"/>
      <c r="DX63" s="1060"/>
      <c r="DY63" s="1060"/>
      <c r="DZ63" s="1061"/>
      <c r="EA63" s="219"/>
    </row>
    <row r="64" spans="1:131" ht="26.25" customHeight="1" x14ac:dyDescent="0.15">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27">
        <v>58</v>
      </c>
      <c r="BR64" s="228"/>
      <c r="BS64" s="1059"/>
      <c r="BT64" s="1060"/>
      <c r="BU64" s="1060"/>
      <c r="BV64" s="1060"/>
      <c r="BW64" s="1060"/>
      <c r="BX64" s="1060"/>
      <c r="BY64" s="1060"/>
      <c r="BZ64" s="1060"/>
      <c r="CA64" s="1060"/>
      <c r="CB64" s="1060"/>
      <c r="CC64" s="1060"/>
      <c r="CD64" s="1060"/>
      <c r="CE64" s="1060"/>
      <c r="CF64" s="1060"/>
      <c r="CG64" s="1081"/>
      <c r="CH64" s="1056"/>
      <c r="CI64" s="1057"/>
      <c r="CJ64" s="1057"/>
      <c r="CK64" s="1057"/>
      <c r="CL64" s="1058"/>
      <c r="CM64" s="1056"/>
      <c r="CN64" s="1057"/>
      <c r="CO64" s="1057"/>
      <c r="CP64" s="1057"/>
      <c r="CQ64" s="1058"/>
      <c r="CR64" s="1056"/>
      <c r="CS64" s="1057"/>
      <c r="CT64" s="1057"/>
      <c r="CU64" s="1057"/>
      <c r="CV64" s="1058"/>
      <c r="CW64" s="1056"/>
      <c r="CX64" s="1057"/>
      <c r="CY64" s="1057"/>
      <c r="CZ64" s="1057"/>
      <c r="DA64" s="1058"/>
      <c r="DB64" s="1056"/>
      <c r="DC64" s="1057"/>
      <c r="DD64" s="1057"/>
      <c r="DE64" s="1057"/>
      <c r="DF64" s="1058"/>
      <c r="DG64" s="1056"/>
      <c r="DH64" s="1057"/>
      <c r="DI64" s="1057"/>
      <c r="DJ64" s="1057"/>
      <c r="DK64" s="1058"/>
      <c r="DL64" s="1056"/>
      <c r="DM64" s="1057"/>
      <c r="DN64" s="1057"/>
      <c r="DO64" s="1057"/>
      <c r="DP64" s="1058"/>
      <c r="DQ64" s="1056"/>
      <c r="DR64" s="1057"/>
      <c r="DS64" s="1057"/>
      <c r="DT64" s="1057"/>
      <c r="DU64" s="1058"/>
      <c r="DV64" s="1059"/>
      <c r="DW64" s="1060"/>
      <c r="DX64" s="1060"/>
      <c r="DY64" s="1060"/>
      <c r="DZ64" s="1061"/>
      <c r="EA64" s="219"/>
    </row>
    <row r="65" spans="1:131" ht="26.25" customHeight="1" thickBot="1" x14ac:dyDescent="0.2">
      <c r="A65" s="221" t="s">
        <v>423</v>
      </c>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30"/>
      <c r="BF65" s="230"/>
      <c r="BG65" s="230"/>
      <c r="BH65" s="230"/>
      <c r="BI65" s="230"/>
      <c r="BJ65" s="230"/>
      <c r="BK65" s="230"/>
      <c r="BL65" s="230"/>
      <c r="BM65" s="230"/>
      <c r="BN65" s="230"/>
      <c r="BO65" s="230"/>
      <c r="BP65" s="230"/>
      <c r="BQ65" s="227">
        <v>59</v>
      </c>
      <c r="BR65" s="228"/>
      <c r="BS65" s="1059"/>
      <c r="BT65" s="1060"/>
      <c r="BU65" s="1060"/>
      <c r="BV65" s="1060"/>
      <c r="BW65" s="1060"/>
      <c r="BX65" s="1060"/>
      <c r="BY65" s="1060"/>
      <c r="BZ65" s="1060"/>
      <c r="CA65" s="1060"/>
      <c r="CB65" s="1060"/>
      <c r="CC65" s="1060"/>
      <c r="CD65" s="1060"/>
      <c r="CE65" s="1060"/>
      <c r="CF65" s="1060"/>
      <c r="CG65" s="1081"/>
      <c r="CH65" s="1056"/>
      <c r="CI65" s="1057"/>
      <c r="CJ65" s="1057"/>
      <c r="CK65" s="1057"/>
      <c r="CL65" s="1058"/>
      <c r="CM65" s="1056"/>
      <c r="CN65" s="1057"/>
      <c r="CO65" s="1057"/>
      <c r="CP65" s="1057"/>
      <c r="CQ65" s="1058"/>
      <c r="CR65" s="1056"/>
      <c r="CS65" s="1057"/>
      <c r="CT65" s="1057"/>
      <c r="CU65" s="1057"/>
      <c r="CV65" s="1058"/>
      <c r="CW65" s="1056"/>
      <c r="CX65" s="1057"/>
      <c r="CY65" s="1057"/>
      <c r="CZ65" s="1057"/>
      <c r="DA65" s="1058"/>
      <c r="DB65" s="1056"/>
      <c r="DC65" s="1057"/>
      <c r="DD65" s="1057"/>
      <c r="DE65" s="1057"/>
      <c r="DF65" s="1058"/>
      <c r="DG65" s="1056"/>
      <c r="DH65" s="1057"/>
      <c r="DI65" s="1057"/>
      <c r="DJ65" s="1057"/>
      <c r="DK65" s="1058"/>
      <c r="DL65" s="1056"/>
      <c r="DM65" s="1057"/>
      <c r="DN65" s="1057"/>
      <c r="DO65" s="1057"/>
      <c r="DP65" s="1058"/>
      <c r="DQ65" s="1056"/>
      <c r="DR65" s="1057"/>
      <c r="DS65" s="1057"/>
      <c r="DT65" s="1057"/>
      <c r="DU65" s="1058"/>
      <c r="DV65" s="1059"/>
      <c r="DW65" s="1060"/>
      <c r="DX65" s="1060"/>
      <c r="DY65" s="1060"/>
      <c r="DZ65" s="1061"/>
      <c r="EA65" s="219"/>
    </row>
    <row r="66" spans="1:131" ht="26.25" customHeight="1" x14ac:dyDescent="0.15">
      <c r="A66" s="1062" t="s">
        <v>424</v>
      </c>
      <c r="B66" s="1063"/>
      <c r="C66" s="1063"/>
      <c r="D66" s="1063"/>
      <c r="E66" s="1063"/>
      <c r="F66" s="1063"/>
      <c r="G66" s="1063"/>
      <c r="H66" s="1063"/>
      <c r="I66" s="1063"/>
      <c r="J66" s="1063"/>
      <c r="K66" s="1063"/>
      <c r="L66" s="1063"/>
      <c r="M66" s="1063"/>
      <c r="N66" s="1063"/>
      <c r="O66" s="1063"/>
      <c r="P66" s="1064"/>
      <c r="Q66" s="1068" t="s">
        <v>425</v>
      </c>
      <c r="R66" s="1069"/>
      <c r="S66" s="1069"/>
      <c r="T66" s="1069"/>
      <c r="U66" s="1070"/>
      <c r="V66" s="1068" t="s">
        <v>426</v>
      </c>
      <c r="W66" s="1069"/>
      <c r="X66" s="1069"/>
      <c r="Y66" s="1069"/>
      <c r="Z66" s="1070"/>
      <c r="AA66" s="1068" t="s">
        <v>404</v>
      </c>
      <c r="AB66" s="1069"/>
      <c r="AC66" s="1069"/>
      <c r="AD66" s="1069"/>
      <c r="AE66" s="1070"/>
      <c r="AF66" s="1074" t="s">
        <v>427</v>
      </c>
      <c r="AG66" s="1075"/>
      <c r="AH66" s="1075"/>
      <c r="AI66" s="1075"/>
      <c r="AJ66" s="1076"/>
      <c r="AK66" s="1068" t="s">
        <v>428</v>
      </c>
      <c r="AL66" s="1063"/>
      <c r="AM66" s="1063"/>
      <c r="AN66" s="1063"/>
      <c r="AO66" s="1064"/>
      <c r="AP66" s="1068" t="s">
        <v>429</v>
      </c>
      <c r="AQ66" s="1069"/>
      <c r="AR66" s="1069"/>
      <c r="AS66" s="1069"/>
      <c r="AT66" s="1070"/>
      <c r="AU66" s="1068" t="s">
        <v>430</v>
      </c>
      <c r="AV66" s="1069"/>
      <c r="AW66" s="1069"/>
      <c r="AX66" s="1069"/>
      <c r="AY66" s="1070"/>
      <c r="AZ66" s="1068" t="s">
        <v>381</v>
      </c>
      <c r="BA66" s="1069"/>
      <c r="BB66" s="1069"/>
      <c r="BC66" s="1069"/>
      <c r="BD66" s="1082"/>
      <c r="BE66" s="230"/>
      <c r="BF66" s="230"/>
      <c r="BG66" s="230"/>
      <c r="BH66" s="230"/>
      <c r="BI66" s="230"/>
      <c r="BJ66" s="230"/>
      <c r="BK66" s="230"/>
      <c r="BL66" s="230"/>
      <c r="BM66" s="230"/>
      <c r="BN66" s="230"/>
      <c r="BO66" s="230"/>
      <c r="BP66" s="230"/>
      <c r="BQ66" s="227">
        <v>60</v>
      </c>
      <c r="BR66" s="232"/>
      <c r="BS66" s="1012"/>
      <c r="BT66" s="1013"/>
      <c r="BU66" s="1013"/>
      <c r="BV66" s="1013"/>
      <c r="BW66" s="1013"/>
      <c r="BX66" s="1013"/>
      <c r="BY66" s="1013"/>
      <c r="BZ66" s="1013"/>
      <c r="CA66" s="1013"/>
      <c r="CB66" s="1013"/>
      <c r="CC66" s="1013"/>
      <c r="CD66" s="1013"/>
      <c r="CE66" s="1013"/>
      <c r="CF66" s="1013"/>
      <c r="CG66" s="1022"/>
      <c r="CH66" s="1023"/>
      <c r="CI66" s="1024"/>
      <c r="CJ66" s="1024"/>
      <c r="CK66" s="1024"/>
      <c r="CL66" s="1025"/>
      <c r="CM66" s="1023"/>
      <c r="CN66" s="1024"/>
      <c r="CO66" s="1024"/>
      <c r="CP66" s="1024"/>
      <c r="CQ66" s="1025"/>
      <c r="CR66" s="1023"/>
      <c r="CS66" s="1024"/>
      <c r="CT66" s="1024"/>
      <c r="CU66" s="1024"/>
      <c r="CV66" s="1025"/>
      <c r="CW66" s="1023"/>
      <c r="CX66" s="1024"/>
      <c r="CY66" s="1024"/>
      <c r="CZ66" s="1024"/>
      <c r="DA66" s="1025"/>
      <c r="DB66" s="1023"/>
      <c r="DC66" s="1024"/>
      <c r="DD66" s="1024"/>
      <c r="DE66" s="1024"/>
      <c r="DF66" s="1025"/>
      <c r="DG66" s="1023"/>
      <c r="DH66" s="1024"/>
      <c r="DI66" s="1024"/>
      <c r="DJ66" s="1024"/>
      <c r="DK66" s="1025"/>
      <c r="DL66" s="1023"/>
      <c r="DM66" s="1024"/>
      <c r="DN66" s="1024"/>
      <c r="DO66" s="1024"/>
      <c r="DP66" s="1025"/>
      <c r="DQ66" s="1023"/>
      <c r="DR66" s="1024"/>
      <c r="DS66" s="1024"/>
      <c r="DT66" s="1024"/>
      <c r="DU66" s="1025"/>
      <c r="DV66" s="1012"/>
      <c r="DW66" s="1013"/>
      <c r="DX66" s="1013"/>
      <c r="DY66" s="1013"/>
      <c r="DZ66" s="1014"/>
      <c r="EA66" s="219"/>
    </row>
    <row r="67" spans="1:131" ht="26.25" customHeight="1" thickBot="1" x14ac:dyDescent="0.2">
      <c r="A67" s="1065"/>
      <c r="B67" s="1066"/>
      <c r="C67" s="1066"/>
      <c r="D67" s="1066"/>
      <c r="E67" s="1066"/>
      <c r="F67" s="1066"/>
      <c r="G67" s="1066"/>
      <c r="H67" s="1066"/>
      <c r="I67" s="1066"/>
      <c r="J67" s="1066"/>
      <c r="K67" s="1066"/>
      <c r="L67" s="1066"/>
      <c r="M67" s="1066"/>
      <c r="N67" s="1066"/>
      <c r="O67" s="1066"/>
      <c r="P67" s="1067"/>
      <c r="Q67" s="1071"/>
      <c r="R67" s="1072"/>
      <c r="S67" s="1072"/>
      <c r="T67" s="1072"/>
      <c r="U67" s="1073"/>
      <c r="V67" s="1071"/>
      <c r="W67" s="1072"/>
      <c r="X67" s="1072"/>
      <c r="Y67" s="1072"/>
      <c r="Z67" s="1073"/>
      <c r="AA67" s="1071"/>
      <c r="AB67" s="1072"/>
      <c r="AC67" s="1072"/>
      <c r="AD67" s="1072"/>
      <c r="AE67" s="1073"/>
      <c r="AF67" s="1077"/>
      <c r="AG67" s="1078"/>
      <c r="AH67" s="1078"/>
      <c r="AI67" s="1078"/>
      <c r="AJ67" s="1079"/>
      <c r="AK67" s="1080"/>
      <c r="AL67" s="1066"/>
      <c r="AM67" s="1066"/>
      <c r="AN67" s="1066"/>
      <c r="AO67" s="1067"/>
      <c r="AP67" s="1071"/>
      <c r="AQ67" s="1072"/>
      <c r="AR67" s="1072"/>
      <c r="AS67" s="1072"/>
      <c r="AT67" s="1073"/>
      <c r="AU67" s="1071"/>
      <c r="AV67" s="1072"/>
      <c r="AW67" s="1072"/>
      <c r="AX67" s="1072"/>
      <c r="AY67" s="1073"/>
      <c r="AZ67" s="1071"/>
      <c r="BA67" s="1072"/>
      <c r="BB67" s="1072"/>
      <c r="BC67" s="1072"/>
      <c r="BD67" s="1083"/>
      <c r="BE67" s="230"/>
      <c r="BF67" s="230"/>
      <c r="BG67" s="230"/>
      <c r="BH67" s="230"/>
      <c r="BI67" s="230"/>
      <c r="BJ67" s="230"/>
      <c r="BK67" s="230"/>
      <c r="BL67" s="230"/>
      <c r="BM67" s="230"/>
      <c r="BN67" s="230"/>
      <c r="BO67" s="230"/>
      <c r="BP67" s="230"/>
      <c r="BQ67" s="227">
        <v>61</v>
      </c>
      <c r="BR67" s="232"/>
      <c r="BS67" s="1012"/>
      <c r="BT67" s="1013"/>
      <c r="BU67" s="1013"/>
      <c r="BV67" s="1013"/>
      <c r="BW67" s="1013"/>
      <c r="BX67" s="1013"/>
      <c r="BY67" s="1013"/>
      <c r="BZ67" s="1013"/>
      <c r="CA67" s="1013"/>
      <c r="CB67" s="1013"/>
      <c r="CC67" s="1013"/>
      <c r="CD67" s="1013"/>
      <c r="CE67" s="1013"/>
      <c r="CF67" s="1013"/>
      <c r="CG67" s="1022"/>
      <c r="CH67" s="1023"/>
      <c r="CI67" s="1024"/>
      <c r="CJ67" s="1024"/>
      <c r="CK67" s="1024"/>
      <c r="CL67" s="1025"/>
      <c r="CM67" s="1023"/>
      <c r="CN67" s="1024"/>
      <c r="CO67" s="1024"/>
      <c r="CP67" s="1024"/>
      <c r="CQ67" s="1025"/>
      <c r="CR67" s="1023"/>
      <c r="CS67" s="1024"/>
      <c r="CT67" s="1024"/>
      <c r="CU67" s="1024"/>
      <c r="CV67" s="1025"/>
      <c r="CW67" s="1023"/>
      <c r="CX67" s="1024"/>
      <c r="CY67" s="1024"/>
      <c r="CZ67" s="1024"/>
      <c r="DA67" s="1025"/>
      <c r="DB67" s="1023"/>
      <c r="DC67" s="1024"/>
      <c r="DD67" s="1024"/>
      <c r="DE67" s="1024"/>
      <c r="DF67" s="1025"/>
      <c r="DG67" s="1023"/>
      <c r="DH67" s="1024"/>
      <c r="DI67" s="1024"/>
      <c r="DJ67" s="1024"/>
      <c r="DK67" s="1025"/>
      <c r="DL67" s="1023"/>
      <c r="DM67" s="1024"/>
      <c r="DN67" s="1024"/>
      <c r="DO67" s="1024"/>
      <c r="DP67" s="1025"/>
      <c r="DQ67" s="1023"/>
      <c r="DR67" s="1024"/>
      <c r="DS67" s="1024"/>
      <c r="DT67" s="1024"/>
      <c r="DU67" s="1025"/>
      <c r="DV67" s="1012"/>
      <c r="DW67" s="1013"/>
      <c r="DX67" s="1013"/>
      <c r="DY67" s="1013"/>
      <c r="DZ67" s="1014"/>
      <c r="EA67" s="219"/>
    </row>
    <row r="68" spans="1:131" ht="26.25" customHeight="1" thickTop="1" x14ac:dyDescent="0.15">
      <c r="A68" s="225">
        <v>1</v>
      </c>
      <c r="B68" s="1052" t="s">
        <v>596</v>
      </c>
      <c r="C68" s="1053"/>
      <c r="D68" s="1053"/>
      <c r="E68" s="1053"/>
      <c r="F68" s="1053"/>
      <c r="G68" s="1053"/>
      <c r="H68" s="1053"/>
      <c r="I68" s="1053"/>
      <c r="J68" s="1053"/>
      <c r="K68" s="1053"/>
      <c r="L68" s="1053"/>
      <c r="M68" s="1053"/>
      <c r="N68" s="1053"/>
      <c r="O68" s="1053"/>
      <c r="P68" s="1054"/>
      <c r="Q68" s="1055">
        <v>2566</v>
      </c>
      <c r="R68" s="1049"/>
      <c r="S68" s="1049"/>
      <c r="T68" s="1049"/>
      <c r="U68" s="1049"/>
      <c r="V68" s="1049">
        <v>2493</v>
      </c>
      <c r="W68" s="1049"/>
      <c r="X68" s="1049"/>
      <c r="Y68" s="1049"/>
      <c r="Z68" s="1049"/>
      <c r="AA68" s="1049">
        <v>73</v>
      </c>
      <c r="AB68" s="1049"/>
      <c r="AC68" s="1049"/>
      <c r="AD68" s="1049"/>
      <c r="AE68" s="1049"/>
      <c r="AF68" s="1049">
        <v>73</v>
      </c>
      <c r="AG68" s="1049"/>
      <c r="AH68" s="1049"/>
      <c r="AI68" s="1049"/>
      <c r="AJ68" s="1049"/>
      <c r="AK68" s="1049">
        <v>31</v>
      </c>
      <c r="AL68" s="1049"/>
      <c r="AM68" s="1049"/>
      <c r="AN68" s="1049"/>
      <c r="AO68" s="1049"/>
      <c r="AP68" s="1049">
        <v>66</v>
      </c>
      <c r="AQ68" s="1049"/>
      <c r="AR68" s="1049"/>
      <c r="AS68" s="1049"/>
      <c r="AT68" s="1049"/>
      <c r="AU68" s="1049" t="s">
        <v>529</v>
      </c>
      <c r="AV68" s="1049"/>
      <c r="AW68" s="1049"/>
      <c r="AX68" s="1049"/>
      <c r="AY68" s="1049"/>
      <c r="AZ68" s="1050"/>
      <c r="BA68" s="1050"/>
      <c r="BB68" s="1050"/>
      <c r="BC68" s="1050"/>
      <c r="BD68" s="1051"/>
      <c r="BE68" s="230"/>
      <c r="BF68" s="230"/>
      <c r="BG68" s="230"/>
      <c r="BH68" s="230"/>
      <c r="BI68" s="230"/>
      <c r="BJ68" s="230"/>
      <c r="BK68" s="230"/>
      <c r="BL68" s="230"/>
      <c r="BM68" s="230"/>
      <c r="BN68" s="230"/>
      <c r="BO68" s="230"/>
      <c r="BP68" s="230"/>
      <c r="BQ68" s="227">
        <v>62</v>
      </c>
      <c r="BR68" s="232"/>
      <c r="BS68" s="1012"/>
      <c r="BT68" s="1013"/>
      <c r="BU68" s="1013"/>
      <c r="BV68" s="1013"/>
      <c r="BW68" s="1013"/>
      <c r="BX68" s="1013"/>
      <c r="BY68" s="1013"/>
      <c r="BZ68" s="1013"/>
      <c r="CA68" s="1013"/>
      <c r="CB68" s="1013"/>
      <c r="CC68" s="1013"/>
      <c r="CD68" s="1013"/>
      <c r="CE68" s="1013"/>
      <c r="CF68" s="1013"/>
      <c r="CG68" s="1022"/>
      <c r="CH68" s="1023"/>
      <c r="CI68" s="1024"/>
      <c r="CJ68" s="1024"/>
      <c r="CK68" s="1024"/>
      <c r="CL68" s="1025"/>
      <c r="CM68" s="1023"/>
      <c r="CN68" s="1024"/>
      <c r="CO68" s="1024"/>
      <c r="CP68" s="1024"/>
      <c r="CQ68" s="1025"/>
      <c r="CR68" s="1023"/>
      <c r="CS68" s="1024"/>
      <c r="CT68" s="1024"/>
      <c r="CU68" s="1024"/>
      <c r="CV68" s="1025"/>
      <c r="CW68" s="1023"/>
      <c r="CX68" s="1024"/>
      <c r="CY68" s="1024"/>
      <c r="CZ68" s="1024"/>
      <c r="DA68" s="1025"/>
      <c r="DB68" s="1023"/>
      <c r="DC68" s="1024"/>
      <c r="DD68" s="1024"/>
      <c r="DE68" s="1024"/>
      <c r="DF68" s="1025"/>
      <c r="DG68" s="1023"/>
      <c r="DH68" s="1024"/>
      <c r="DI68" s="1024"/>
      <c r="DJ68" s="1024"/>
      <c r="DK68" s="1025"/>
      <c r="DL68" s="1023"/>
      <c r="DM68" s="1024"/>
      <c r="DN68" s="1024"/>
      <c r="DO68" s="1024"/>
      <c r="DP68" s="1025"/>
      <c r="DQ68" s="1023"/>
      <c r="DR68" s="1024"/>
      <c r="DS68" s="1024"/>
      <c r="DT68" s="1024"/>
      <c r="DU68" s="1025"/>
      <c r="DV68" s="1012"/>
      <c r="DW68" s="1013"/>
      <c r="DX68" s="1013"/>
      <c r="DY68" s="1013"/>
      <c r="DZ68" s="1014"/>
      <c r="EA68" s="219"/>
    </row>
    <row r="69" spans="1:131" ht="26.25" customHeight="1" x14ac:dyDescent="0.15">
      <c r="A69" s="227">
        <v>2</v>
      </c>
      <c r="B69" s="1041" t="s">
        <v>597</v>
      </c>
      <c r="C69" s="1042"/>
      <c r="D69" s="1042"/>
      <c r="E69" s="1042"/>
      <c r="F69" s="1042"/>
      <c r="G69" s="1042"/>
      <c r="H69" s="1042"/>
      <c r="I69" s="1042"/>
      <c r="J69" s="1042"/>
      <c r="K69" s="1042"/>
      <c r="L69" s="1042"/>
      <c r="M69" s="1042"/>
      <c r="N69" s="1042"/>
      <c r="O69" s="1042"/>
      <c r="P69" s="1043"/>
      <c r="Q69" s="1044">
        <v>219</v>
      </c>
      <c r="R69" s="1038"/>
      <c r="S69" s="1038"/>
      <c r="T69" s="1038"/>
      <c r="U69" s="1038"/>
      <c r="V69" s="1038">
        <v>195</v>
      </c>
      <c r="W69" s="1038"/>
      <c r="X69" s="1038"/>
      <c r="Y69" s="1038"/>
      <c r="Z69" s="1038"/>
      <c r="AA69" s="1038">
        <v>24</v>
      </c>
      <c r="AB69" s="1038"/>
      <c r="AC69" s="1038"/>
      <c r="AD69" s="1038"/>
      <c r="AE69" s="1038"/>
      <c r="AF69" s="1038">
        <v>24</v>
      </c>
      <c r="AG69" s="1038"/>
      <c r="AH69" s="1038"/>
      <c r="AI69" s="1038"/>
      <c r="AJ69" s="1038"/>
      <c r="AK69" s="1038" t="s">
        <v>529</v>
      </c>
      <c r="AL69" s="1038"/>
      <c r="AM69" s="1038"/>
      <c r="AN69" s="1038"/>
      <c r="AO69" s="1038"/>
      <c r="AP69" s="1038" t="s">
        <v>529</v>
      </c>
      <c r="AQ69" s="1038"/>
      <c r="AR69" s="1038"/>
      <c r="AS69" s="1038"/>
      <c r="AT69" s="1038"/>
      <c r="AU69" s="1038" t="s">
        <v>529</v>
      </c>
      <c r="AV69" s="1038"/>
      <c r="AW69" s="1038"/>
      <c r="AX69" s="1038"/>
      <c r="AY69" s="1038"/>
      <c r="AZ69" s="1039"/>
      <c r="BA69" s="1039"/>
      <c r="BB69" s="1039"/>
      <c r="BC69" s="1039"/>
      <c r="BD69" s="1040"/>
      <c r="BE69" s="230"/>
      <c r="BF69" s="230"/>
      <c r="BG69" s="230"/>
      <c r="BH69" s="230"/>
      <c r="BI69" s="230"/>
      <c r="BJ69" s="230"/>
      <c r="BK69" s="230"/>
      <c r="BL69" s="230"/>
      <c r="BM69" s="230"/>
      <c r="BN69" s="230"/>
      <c r="BO69" s="230"/>
      <c r="BP69" s="230"/>
      <c r="BQ69" s="227">
        <v>63</v>
      </c>
      <c r="BR69" s="232"/>
      <c r="BS69" s="1012"/>
      <c r="BT69" s="1013"/>
      <c r="BU69" s="1013"/>
      <c r="BV69" s="1013"/>
      <c r="BW69" s="1013"/>
      <c r="BX69" s="1013"/>
      <c r="BY69" s="1013"/>
      <c r="BZ69" s="1013"/>
      <c r="CA69" s="1013"/>
      <c r="CB69" s="1013"/>
      <c r="CC69" s="1013"/>
      <c r="CD69" s="1013"/>
      <c r="CE69" s="1013"/>
      <c r="CF69" s="1013"/>
      <c r="CG69" s="1022"/>
      <c r="CH69" s="1023"/>
      <c r="CI69" s="1024"/>
      <c r="CJ69" s="1024"/>
      <c r="CK69" s="1024"/>
      <c r="CL69" s="1025"/>
      <c r="CM69" s="1023"/>
      <c r="CN69" s="1024"/>
      <c r="CO69" s="1024"/>
      <c r="CP69" s="1024"/>
      <c r="CQ69" s="1025"/>
      <c r="CR69" s="1023"/>
      <c r="CS69" s="1024"/>
      <c r="CT69" s="1024"/>
      <c r="CU69" s="1024"/>
      <c r="CV69" s="1025"/>
      <c r="CW69" s="1023"/>
      <c r="CX69" s="1024"/>
      <c r="CY69" s="1024"/>
      <c r="CZ69" s="1024"/>
      <c r="DA69" s="1025"/>
      <c r="DB69" s="1023"/>
      <c r="DC69" s="1024"/>
      <c r="DD69" s="1024"/>
      <c r="DE69" s="1024"/>
      <c r="DF69" s="1025"/>
      <c r="DG69" s="1023"/>
      <c r="DH69" s="1024"/>
      <c r="DI69" s="1024"/>
      <c r="DJ69" s="1024"/>
      <c r="DK69" s="1025"/>
      <c r="DL69" s="1023"/>
      <c r="DM69" s="1024"/>
      <c r="DN69" s="1024"/>
      <c r="DO69" s="1024"/>
      <c r="DP69" s="1025"/>
      <c r="DQ69" s="1023"/>
      <c r="DR69" s="1024"/>
      <c r="DS69" s="1024"/>
      <c r="DT69" s="1024"/>
      <c r="DU69" s="1025"/>
      <c r="DV69" s="1012"/>
      <c r="DW69" s="1013"/>
      <c r="DX69" s="1013"/>
      <c r="DY69" s="1013"/>
      <c r="DZ69" s="1014"/>
      <c r="EA69" s="219"/>
    </row>
    <row r="70" spans="1:131" ht="26.25" customHeight="1" x14ac:dyDescent="0.15">
      <c r="A70" s="227">
        <v>3</v>
      </c>
      <c r="B70" s="1041" t="s">
        <v>598</v>
      </c>
      <c r="C70" s="1042"/>
      <c r="D70" s="1042"/>
      <c r="E70" s="1042"/>
      <c r="F70" s="1042"/>
      <c r="G70" s="1042"/>
      <c r="H70" s="1042"/>
      <c r="I70" s="1042"/>
      <c r="J70" s="1042"/>
      <c r="K70" s="1042"/>
      <c r="L70" s="1042"/>
      <c r="M70" s="1042"/>
      <c r="N70" s="1042"/>
      <c r="O70" s="1042"/>
      <c r="P70" s="1043"/>
      <c r="Q70" s="1044">
        <v>1282575</v>
      </c>
      <c r="R70" s="1038"/>
      <c r="S70" s="1038"/>
      <c r="T70" s="1038"/>
      <c r="U70" s="1038"/>
      <c r="V70" s="1038">
        <v>1237829</v>
      </c>
      <c r="W70" s="1038"/>
      <c r="X70" s="1038"/>
      <c r="Y70" s="1038"/>
      <c r="Z70" s="1038"/>
      <c r="AA70" s="1038">
        <v>44746</v>
      </c>
      <c r="AB70" s="1038"/>
      <c r="AC70" s="1038"/>
      <c r="AD70" s="1038"/>
      <c r="AE70" s="1038"/>
      <c r="AF70" s="1038">
        <v>44746</v>
      </c>
      <c r="AG70" s="1038"/>
      <c r="AH70" s="1038"/>
      <c r="AI70" s="1038"/>
      <c r="AJ70" s="1038"/>
      <c r="AK70" s="1038">
        <v>8500</v>
      </c>
      <c r="AL70" s="1038"/>
      <c r="AM70" s="1038"/>
      <c r="AN70" s="1038"/>
      <c r="AO70" s="1038"/>
      <c r="AP70" s="1038" t="s">
        <v>529</v>
      </c>
      <c r="AQ70" s="1038"/>
      <c r="AR70" s="1038"/>
      <c r="AS70" s="1038"/>
      <c r="AT70" s="1038"/>
      <c r="AU70" s="1038" t="s">
        <v>529</v>
      </c>
      <c r="AV70" s="1038"/>
      <c r="AW70" s="1038"/>
      <c r="AX70" s="1038"/>
      <c r="AY70" s="1038"/>
      <c r="AZ70" s="1039"/>
      <c r="BA70" s="1039"/>
      <c r="BB70" s="1039"/>
      <c r="BC70" s="1039"/>
      <c r="BD70" s="1040"/>
      <c r="BE70" s="230"/>
      <c r="BF70" s="230"/>
      <c r="BG70" s="230"/>
      <c r="BH70" s="230"/>
      <c r="BI70" s="230"/>
      <c r="BJ70" s="230"/>
      <c r="BK70" s="230"/>
      <c r="BL70" s="230"/>
      <c r="BM70" s="230"/>
      <c r="BN70" s="230"/>
      <c r="BO70" s="230"/>
      <c r="BP70" s="230"/>
      <c r="BQ70" s="227">
        <v>64</v>
      </c>
      <c r="BR70" s="232"/>
      <c r="BS70" s="1012"/>
      <c r="BT70" s="1013"/>
      <c r="BU70" s="1013"/>
      <c r="BV70" s="1013"/>
      <c r="BW70" s="1013"/>
      <c r="BX70" s="1013"/>
      <c r="BY70" s="1013"/>
      <c r="BZ70" s="1013"/>
      <c r="CA70" s="1013"/>
      <c r="CB70" s="1013"/>
      <c r="CC70" s="1013"/>
      <c r="CD70" s="1013"/>
      <c r="CE70" s="1013"/>
      <c r="CF70" s="1013"/>
      <c r="CG70" s="1022"/>
      <c r="CH70" s="1023"/>
      <c r="CI70" s="1024"/>
      <c r="CJ70" s="1024"/>
      <c r="CK70" s="1024"/>
      <c r="CL70" s="1025"/>
      <c r="CM70" s="1023"/>
      <c r="CN70" s="1024"/>
      <c r="CO70" s="1024"/>
      <c r="CP70" s="1024"/>
      <c r="CQ70" s="1025"/>
      <c r="CR70" s="1023"/>
      <c r="CS70" s="1024"/>
      <c r="CT70" s="1024"/>
      <c r="CU70" s="1024"/>
      <c r="CV70" s="1025"/>
      <c r="CW70" s="1023"/>
      <c r="CX70" s="1024"/>
      <c r="CY70" s="1024"/>
      <c r="CZ70" s="1024"/>
      <c r="DA70" s="1025"/>
      <c r="DB70" s="1023"/>
      <c r="DC70" s="1024"/>
      <c r="DD70" s="1024"/>
      <c r="DE70" s="1024"/>
      <c r="DF70" s="1025"/>
      <c r="DG70" s="1023"/>
      <c r="DH70" s="1024"/>
      <c r="DI70" s="1024"/>
      <c r="DJ70" s="1024"/>
      <c r="DK70" s="1025"/>
      <c r="DL70" s="1023"/>
      <c r="DM70" s="1024"/>
      <c r="DN70" s="1024"/>
      <c r="DO70" s="1024"/>
      <c r="DP70" s="1025"/>
      <c r="DQ70" s="1023"/>
      <c r="DR70" s="1024"/>
      <c r="DS70" s="1024"/>
      <c r="DT70" s="1024"/>
      <c r="DU70" s="1025"/>
      <c r="DV70" s="1012"/>
      <c r="DW70" s="1013"/>
      <c r="DX70" s="1013"/>
      <c r="DY70" s="1013"/>
      <c r="DZ70" s="1014"/>
      <c r="EA70" s="219"/>
    </row>
    <row r="71" spans="1:131" ht="26.25" customHeight="1" x14ac:dyDescent="0.15">
      <c r="A71" s="227">
        <v>4</v>
      </c>
      <c r="B71" s="1041" t="s">
        <v>599</v>
      </c>
      <c r="C71" s="1042"/>
      <c r="D71" s="1042"/>
      <c r="E71" s="1042"/>
      <c r="F71" s="1042"/>
      <c r="G71" s="1042"/>
      <c r="H71" s="1042"/>
      <c r="I71" s="1042"/>
      <c r="J71" s="1042"/>
      <c r="K71" s="1042"/>
      <c r="L71" s="1042"/>
      <c r="M71" s="1042"/>
      <c r="N71" s="1042"/>
      <c r="O71" s="1042"/>
      <c r="P71" s="1043"/>
      <c r="Q71" s="1044">
        <v>162</v>
      </c>
      <c r="R71" s="1038"/>
      <c r="S71" s="1038"/>
      <c r="T71" s="1038"/>
      <c r="U71" s="1038"/>
      <c r="V71" s="1038">
        <v>159</v>
      </c>
      <c r="W71" s="1038"/>
      <c r="X71" s="1038"/>
      <c r="Y71" s="1038"/>
      <c r="Z71" s="1038"/>
      <c r="AA71" s="1038">
        <v>3</v>
      </c>
      <c r="AB71" s="1038"/>
      <c r="AC71" s="1038"/>
      <c r="AD71" s="1038"/>
      <c r="AE71" s="1038"/>
      <c r="AF71" s="1038">
        <v>3</v>
      </c>
      <c r="AG71" s="1038"/>
      <c r="AH71" s="1038"/>
      <c r="AI71" s="1038"/>
      <c r="AJ71" s="1038"/>
      <c r="AK71" s="1038" t="s">
        <v>529</v>
      </c>
      <c r="AL71" s="1038"/>
      <c r="AM71" s="1038"/>
      <c r="AN71" s="1038"/>
      <c r="AO71" s="1038"/>
      <c r="AP71" s="1038" t="s">
        <v>529</v>
      </c>
      <c r="AQ71" s="1038"/>
      <c r="AR71" s="1038"/>
      <c r="AS71" s="1038"/>
      <c r="AT71" s="1038"/>
      <c r="AU71" s="1038" t="s">
        <v>529</v>
      </c>
      <c r="AV71" s="1038"/>
      <c r="AW71" s="1038"/>
      <c r="AX71" s="1038"/>
      <c r="AY71" s="1038"/>
      <c r="AZ71" s="1039"/>
      <c r="BA71" s="1039"/>
      <c r="BB71" s="1039"/>
      <c r="BC71" s="1039"/>
      <c r="BD71" s="1040"/>
      <c r="BE71" s="230"/>
      <c r="BF71" s="230"/>
      <c r="BG71" s="230"/>
      <c r="BH71" s="230"/>
      <c r="BI71" s="230"/>
      <c r="BJ71" s="230"/>
      <c r="BK71" s="230"/>
      <c r="BL71" s="230"/>
      <c r="BM71" s="230"/>
      <c r="BN71" s="230"/>
      <c r="BO71" s="230"/>
      <c r="BP71" s="230"/>
      <c r="BQ71" s="227">
        <v>65</v>
      </c>
      <c r="BR71" s="232"/>
      <c r="BS71" s="1012"/>
      <c r="BT71" s="1013"/>
      <c r="BU71" s="1013"/>
      <c r="BV71" s="1013"/>
      <c r="BW71" s="1013"/>
      <c r="BX71" s="1013"/>
      <c r="BY71" s="1013"/>
      <c r="BZ71" s="1013"/>
      <c r="CA71" s="1013"/>
      <c r="CB71" s="1013"/>
      <c r="CC71" s="1013"/>
      <c r="CD71" s="1013"/>
      <c r="CE71" s="1013"/>
      <c r="CF71" s="1013"/>
      <c r="CG71" s="1022"/>
      <c r="CH71" s="1023"/>
      <c r="CI71" s="1024"/>
      <c r="CJ71" s="1024"/>
      <c r="CK71" s="1024"/>
      <c r="CL71" s="1025"/>
      <c r="CM71" s="1023"/>
      <c r="CN71" s="1024"/>
      <c r="CO71" s="1024"/>
      <c r="CP71" s="1024"/>
      <c r="CQ71" s="1025"/>
      <c r="CR71" s="1023"/>
      <c r="CS71" s="1024"/>
      <c r="CT71" s="1024"/>
      <c r="CU71" s="1024"/>
      <c r="CV71" s="1025"/>
      <c r="CW71" s="1023"/>
      <c r="CX71" s="1024"/>
      <c r="CY71" s="1024"/>
      <c r="CZ71" s="1024"/>
      <c r="DA71" s="1025"/>
      <c r="DB71" s="1023"/>
      <c r="DC71" s="1024"/>
      <c r="DD71" s="1024"/>
      <c r="DE71" s="1024"/>
      <c r="DF71" s="1025"/>
      <c r="DG71" s="1023"/>
      <c r="DH71" s="1024"/>
      <c r="DI71" s="1024"/>
      <c r="DJ71" s="1024"/>
      <c r="DK71" s="1025"/>
      <c r="DL71" s="1023"/>
      <c r="DM71" s="1024"/>
      <c r="DN71" s="1024"/>
      <c r="DO71" s="1024"/>
      <c r="DP71" s="1025"/>
      <c r="DQ71" s="1023"/>
      <c r="DR71" s="1024"/>
      <c r="DS71" s="1024"/>
      <c r="DT71" s="1024"/>
      <c r="DU71" s="1025"/>
      <c r="DV71" s="1012"/>
      <c r="DW71" s="1013"/>
      <c r="DX71" s="1013"/>
      <c r="DY71" s="1013"/>
      <c r="DZ71" s="1014"/>
      <c r="EA71" s="219"/>
    </row>
    <row r="72" spans="1:131" ht="26.25" customHeight="1" x14ac:dyDescent="0.15">
      <c r="A72" s="227">
        <v>5</v>
      </c>
      <c r="B72" s="1041" t="s">
        <v>600</v>
      </c>
      <c r="C72" s="1042"/>
      <c r="D72" s="1042"/>
      <c r="E72" s="1042"/>
      <c r="F72" s="1042"/>
      <c r="G72" s="1042"/>
      <c r="H72" s="1042"/>
      <c r="I72" s="1042"/>
      <c r="J72" s="1042"/>
      <c r="K72" s="1042"/>
      <c r="L72" s="1042"/>
      <c r="M72" s="1042"/>
      <c r="N72" s="1042"/>
      <c r="O72" s="1042"/>
      <c r="P72" s="1043"/>
      <c r="Q72" s="1044">
        <v>131</v>
      </c>
      <c r="R72" s="1038"/>
      <c r="S72" s="1038"/>
      <c r="T72" s="1038"/>
      <c r="U72" s="1038"/>
      <c r="V72" s="1038">
        <v>126</v>
      </c>
      <c r="W72" s="1038"/>
      <c r="X72" s="1038"/>
      <c r="Y72" s="1038"/>
      <c r="Z72" s="1038"/>
      <c r="AA72" s="1038">
        <v>5</v>
      </c>
      <c r="AB72" s="1038"/>
      <c r="AC72" s="1038"/>
      <c r="AD72" s="1038"/>
      <c r="AE72" s="1038"/>
      <c r="AF72" s="1038">
        <v>5</v>
      </c>
      <c r="AG72" s="1038"/>
      <c r="AH72" s="1038"/>
      <c r="AI72" s="1038"/>
      <c r="AJ72" s="1038"/>
      <c r="AK72" s="1038" t="s">
        <v>529</v>
      </c>
      <c r="AL72" s="1038"/>
      <c r="AM72" s="1038"/>
      <c r="AN72" s="1038"/>
      <c r="AO72" s="1038"/>
      <c r="AP72" s="1038" t="s">
        <v>529</v>
      </c>
      <c r="AQ72" s="1038"/>
      <c r="AR72" s="1038"/>
      <c r="AS72" s="1038"/>
      <c r="AT72" s="1038"/>
      <c r="AU72" s="1038" t="s">
        <v>529</v>
      </c>
      <c r="AV72" s="1038"/>
      <c r="AW72" s="1038"/>
      <c r="AX72" s="1038"/>
      <c r="AY72" s="1038"/>
      <c r="AZ72" s="1039"/>
      <c r="BA72" s="1039"/>
      <c r="BB72" s="1039"/>
      <c r="BC72" s="1039"/>
      <c r="BD72" s="1040"/>
      <c r="BE72" s="230"/>
      <c r="BF72" s="230"/>
      <c r="BG72" s="230"/>
      <c r="BH72" s="230"/>
      <c r="BI72" s="230"/>
      <c r="BJ72" s="230"/>
      <c r="BK72" s="230"/>
      <c r="BL72" s="230"/>
      <c r="BM72" s="230"/>
      <c r="BN72" s="230"/>
      <c r="BO72" s="230"/>
      <c r="BP72" s="230"/>
      <c r="BQ72" s="227">
        <v>66</v>
      </c>
      <c r="BR72" s="232"/>
      <c r="BS72" s="1012"/>
      <c r="BT72" s="1013"/>
      <c r="BU72" s="1013"/>
      <c r="BV72" s="1013"/>
      <c r="BW72" s="1013"/>
      <c r="BX72" s="1013"/>
      <c r="BY72" s="1013"/>
      <c r="BZ72" s="1013"/>
      <c r="CA72" s="1013"/>
      <c r="CB72" s="1013"/>
      <c r="CC72" s="1013"/>
      <c r="CD72" s="1013"/>
      <c r="CE72" s="1013"/>
      <c r="CF72" s="1013"/>
      <c r="CG72" s="1022"/>
      <c r="CH72" s="1023"/>
      <c r="CI72" s="1024"/>
      <c r="CJ72" s="1024"/>
      <c r="CK72" s="1024"/>
      <c r="CL72" s="1025"/>
      <c r="CM72" s="1023"/>
      <c r="CN72" s="1024"/>
      <c r="CO72" s="1024"/>
      <c r="CP72" s="1024"/>
      <c r="CQ72" s="1025"/>
      <c r="CR72" s="1023"/>
      <c r="CS72" s="1024"/>
      <c r="CT72" s="1024"/>
      <c r="CU72" s="1024"/>
      <c r="CV72" s="1025"/>
      <c r="CW72" s="1023"/>
      <c r="CX72" s="1024"/>
      <c r="CY72" s="1024"/>
      <c r="CZ72" s="1024"/>
      <c r="DA72" s="1025"/>
      <c r="DB72" s="1023"/>
      <c r="DC72" s="1024"/>
      <c r="DD72" s="1024"/>
      <c r="DE72" s="1024"/>
      <c r="DF72" s="1025"/>
      <c r="DG72" s="1023"/>
      <c r="DH72" s="1024"/>
      <c r="DI72" s="1024"/>
      <c r="DJ72" s="1024"/>
      <c r="DK72" s="1025"/>
      <c r="DL72" s="1023"/>
      <c r="DM72" s="1024"/>
      <c r="DN72" s="1024"/>
      <c r="DO72" s="1024"/>
      <c r="DP72" s="1025"/>
      <c r="DQ72" s="1023"/>
      <c r="DR72" s="1024"/>
      <c r="DS72" s="1024"/>
      <c r="DT72" s="1024"/>
      <c r="DU72" s="1025"/>
      <c r="DV72" s="1012"/>
      <c r="DW72" s="1013"/>
      <c r="DX72" s="1013"/>
      <c r="DY72" s="1013"/>
      <c r="DZ72" s="1014"/>
      <c r="EA72" s="219"/>
    </row>
    <row r="73" spans="1:131" ht="26.25" customHeight="1" x14ac:dyDescent="0.15">
      <c r="A73" s="227">
        <v>6</v>
      </c>
      <c r="B73" s="1041" t="s">
        <v>601</v>
      </c>
      <c r="C73" s="1042"/>
      <c r="D73" s="1042"/>
      <c r="E73" s="1042"/>
      <c r="F73" s="1042"/>
      <c r="G73" s="1042"/>
      <c r="H73" s="1042"/>
      <c r="I73" s="1042"/>
      <c r="J73" s="1042"/>
      <c r="K73" s="1042"/>
      <c r="L73" s="1042"/>
      <c r="M73" s="1042"/>
      <c r="N73" s="1042"/>
      <c r="O73" s="1042"/>
      <c r="P73" s="1043"/>
      <c r="Q73" s="1044">
        <v>98</v>
      </c>
      <c r="R73" s="1038"/>
      <c r="S73" s="1038"/>
      <c r="T73" s="1038"/>
      <c r="U73" s="1038"/>
      <c r="V73" s="1038">
        <v>94</v>
      </c>
      <c r="W73" s="1038"/>
      <c r="X73" s="1038"/>
      <c r="Y73" s="1038"/>
      <c r="Z73" s="1038"/>
      <c r="AA73" s="1038">
        <v>3</v>
      </c>
      <c r="AB73" s="1038"/>
      <c r="AC73" s="1038"/>
      <c r="AD73" s="1038"/>
      <c r="AE73" s="1038"/>
      <c r="AF73" s="1038">
        <v>3</v>
      </c>
      <c r="AG73" s="1038"/>
      <c r="AH73" s="1038"/>
      <c r="AI73" s="1038"/>
      <c r="AJ73" s="1038"/>
      <c r="AK73" s="1038" t="s">
        <v>529</v>
      </c>
      <c r="AL73" s="1038"/>
      <c r="AM73" s="1038"/>
      <c r="AN73" s="1038"/>
      <c r="AO73" s="1038"/>
      <c r="AP73" s="1038" t="s">
        <v>529</v>
      </c>
      <c r="AQ73" s="1038"/>
      <c r="AR73" s="1038"/>
      <c r="AS73" s="1038"/>
      <c r="AT73" s="1038"/>
      <c r="AU73" s="1038" t="s">
        <v>529</v>
      </c>
      <c r="AV73" s="1038"/>
      <c r="AW73" s="1038"/>
      <c r="AX73" s="1038"/>
      <c r="AY73" s="1038"/>
      <c r="AZ73" s="1039"/>
      <c r="BA73" s="1039"/>
      <c r="BB73" s="1039"/>
      <c r="BC73" s="1039"/>
      <c r="BD73" s="1040"/>
      <c r="BE73" s="230"/>
      <c r="BF73" s="230"/>
      <c r="BG73" s="230"/>
      <c r="BH73" s="230"/>
      <c r="BI73" s="230"/>
      <c r="BJ73" s="230"/>
      <c r="BK73" s="230"/>
      <c r="BL73" s="230"/>
      <c r="BM73" s="230"/>
      <c r="BN73" s="230"/>
      <c r="BO73" s="230"/>
      <c r="BP73" s="230"/>
      <c r="BQ73" s="227">
        <v>67</v>
      </c>
      <c r="BR73" s="232"/>
      <c r="BS73" s="1012"/>
      <c r="BT73" s="1013"/>
      <c r="BU73" s="1013"/>
      <c r="BV73" s="1013"/>
      <c r="BW73" s="1013"/>
      <c r="BX73" s="1013"/>
      <c r="BY73" s="1013"/>
      <c r="BZ73" s="1013"/>
      <c r="CA73" s="1013"/>
      <c r="CB73" s="1013"/>
      <c r="CC73" s="1013"/>
      <c r="CD73" s="1013"/>
      <c r="CE73" s="1013"/>
      <c r="CF73" s="1013"/>
      <c r="CG73" s="1022"/>
      <c r="CH73" s="1023"/>
      <c r="CI73" s="1024"/>
      <c r="CJ73" s="1024"/>
      <c r="CK73" s="1024"/>
      <c r="CL73" s="1025"/>
      <c r="CM73" s="1023"/>
      <c r="CN73" s="1024"/>
      <c r="CO73" s="1024"/>
      <c r="CP73" s="1024"/>
      <c r="CQ73" s="1025"/>
      <c r="CR73" s="1023"/>
      <c r="CS73" s="1024"/>
      <c r="CT73" s="1024"/>
      <c r="CU73" s="1024"/>
      <c r="CV73" s="1025"/>
      <c r="CW73" s="1023"/>
      <c r="CX73" s="1024"/>
      <c r="CY73" s="1024"/>
      <c r="CZ73" s="1024"/>
      <c r="DA73" s="1025"/>
      <c r="DB73" s="1023"/>
      <c r="DC73" s="1024"/>
      <c r="DD73" s="1024"/>
      <c r="DE73" s="1024"/>
      <c r="DF73" s="1025"/>
      <c r="DG73" s="1023"/>
      <c r="DH73" s="1024"/>
      <c r="DI73" s="1024"/>
      <c r="DJ73" s="1024"/>
      <c r="DK73" s="1025"/>
      <c r="DL73" s="1023"/>
      <c r="DM73" s="1024"/>
      <c r="DN73" s="1024"/>
      <c r="DO73" s="1024"/>
      <c r="DP73" s="1025"/>
      <c r="DQ73" s="1023"/>
      <c r="DR73" s="1024"/>
      <c r="DS73" s="1024"/>
      <c r="DT73" s="1024"/>
      <c r="DU73" s="1025"/>
      <c r="DV73" s="1012"/>
      <c r="DW73" s="1013"/>
      <c r="DX73" s="1013"/>
      <c r="DY73" s="1013"/>
      <c r="DZ73" s="1014"/>
      <c r="EA73" s="219"/>
    </row>
    <row r="74" spans="1:131" ht="26.25" customHeight="1" x14ac:dyDescent="0.15">
      <c r="A74" s="227">
        <v>7</v>
      </c>
      <c r="B74" s="1041" t="s">
        <v>602</v>
      </c>
      <c r="C74" s="1042"/>
      <c r="D74" s="1042"/>
      <c r="E74" s="1042"/>
      <c r="F74" s="1042"/>
      <c r="G74" s="1042"/>
      <c r="H74" s="1042"/>
      <c r="I74" s="1042"/>
      <c r="J74" s="1042"/>
      <c r="K74" s="1042"/>
      <c r="L74" s="1042"/>
      <c r="M74" s="1042"/>
      <c r="N74" s="1042"/>
      <c r="O74" s="1042"/>
      <c r="P74" s="1043"/>
      <c r="Q74" s="1044">
        <v>19240</v>
      </c>
      <c r="R74" s="1038"/>
      <c r="S74" s="1038"/>
      <c r="T74" s="1038"/>
      <c r="U74" s="1038"/>
      <c r="V74" s="1038">
        <v>19240</v>
      </c>
      <c r="W74" s="1038"/>
      <c r="X74" s="1038"/>
      <c r="Y74" s="1038"/>
      <c r="Z74" s="1038"/>
      <c r="AA74" s="1038" t="s">
        <v>529</v>
      </c>
      <c r="AB74" s="1038"/>
      <c r="AC74" s="1038"/>
      <c r="AD74" s="1038"/>
      <c r="AE74" s="1038"/>
      <c r="AF74" s="1038" t="s">
        <v>529</v>
      </c>
      <c r="AG74" s="1038"/>
      <c r="AH74" s="1038"/>
      <c r="AI74" s="1038"/>
      <c r="AJ74" s="1038"/>
      <c r="AK74" s="1038">
        <v>10729</v>
      </c>
      <c r="AL74" s="1038"/>
      <c r="AM74" s="1038"/>
      <c r="AN74" s="1038"/>
      <c r="AO74" s="1038"/>
      <c r="AP74" s="1038">
        <v>16546</v>
      </c>
      <c r="AQ74" s="1038"/>
      <c r="AR74" s="1038"/>
      <c r="AS74" s="1038"/>
      <c r="AT74" s="1038"/>
      <c r="AU74" s="1038">
        <v>7959</v>
      </c>
      <c r="AV74" s="1038"/>
      <c r="AW74" s="1038"/>
      <c r="AX74" s="1038"/>
      <c r="AY74" s="1038"/>
      <c r="AZ74" s="1039"/>
      <c r="BA74" s="1039"/>
      <c r="BB74" s="1039"/>
      <c r="BC74" s="1039"/>
      <c r="BD74" s="1040"/>
      <c r="BE74" s="230"/>
      <c r="BF74" s="230"/>
      <c r="BG74" s="230"/>
      <c r="BH74" s="230"/>
      <c r="BI74" s="230"/>
      <c r="BJ74" s="230"/>
      <c r="BK74" s="230"/>
      <c r="BL74" s="230"/>
      <c r="BM74" s="230"/>
      <c r="BN74" s="230"/>
      <c r="BO74" s="230"/>
      <c r="BP74" s="230"/>
      <c r="BQ74" s="227">
        <v>68</v>
      </c>
      <c r="BR74" s="232"/>
      <c r="BS74" s="1012"/>
      <c r="BT74" s="1013"/>
      <c r="BU74" s="1013"/>
      <c r="BV74" s="1013"/>
      <c r="BW74" s="1013"/>
      <c r="BX74" s="1013"/>
      <c r="BY74" s="1013"/>
      <c r="BZ74" s="1013"/>
      <c r="CA74" s="1013"/>
      <c r="CB74" s="1013"/>
      <c r="CC74" s="1013"/>
      <c r="CD74" s="1013"/>
      <c r="CE74" s="1013"/>
      <c r="CF74" s="1013"/>
      <c r="CG74" s="1022"/>
      <c r="CH74" s="1023"/>
      <c r="CI74" s="1024"/>
      <c r="CJ74" s="1024"/>
      <c r="CK74" s="1024"/>
      <c r="CL74" s="1025"/>
      <c r="CM74" s="1023"/>
      <c r="CN74" s="1024"/>
      <c r="CO74" s="1024"/>
      <c r="CP74" s="1024"/>
      <c r="CQ74" s="1025"/>
      <c r="CR74" s="1023"/>
      <c r="CS74" s="1024"/>
      <c r="CT74" s="1024"/>
      <c r="CU74" s="1024"/>
      <c r="CV74" s="1025"/>
      <c r="CW74" s="1023"/>
      <c r="CX74" s="1024"/>
      <c r="CY74" s="1024"/>
      <c r="CZ74" s="1024"/>
      <c r="DA74" s="1025"/>
      <c r="DB74" s="1023"/>
      <c r="DC74" s="1024"/>
      <c r="DD74" s="1024"/>
      <c r="DE74" s="1024"/>
      <c r="DF74" s="1025"/>
      <c r="DG74" s="1023"/>
      <c r="DH74" s="1024"/>
      <c r="DI74" s="1024"/>
      <c r="DJ74" s="1024"/>
      <c r="DK74" s="1025"/>
      <c r="DL74" s="1023"/>
      <c r="DM74" s="1024"/>
      <c r="DN74" s="1024"/>
      <c r="DO74" s="1024"/>
      <c r="DP74" s="1025"/>
      <c r="DQ74" s="1023"/>
      <c r="DR74" s="1024"/>
      <c r="DS74" s="1024"/>
      <c r="DT74" s="1024"/>
      <c r="DU74" s="1025"/>
      <c r="DV74" s="1012"/>
      <c r="DW74" s="1013"/>
      <c r="DX74" s="1013"/>
      <c r="DY74" s="1013"/>
      <c r="DZ74" s="1014"/>
      <c r="EA74" s="219"/>
    </row>
    <row r="75" spans="1:131" ht="26.25" customHeight="1" x14ac:dyDescent="0.15">
      <c r="A75" s="227">
        <v>8</v>
      </c>
      <c r="B75" s="1041"/>
      <c r="C75" s="1042"/>
      <c r="D75" s="1042"/>
      <c r="E75" s="1042"/>
      <c r="F75" s="1042"/>
      <c r="G75" s="1042"/>
      <c r="H75" s="1042"/>
      <c r="I75" s="1042"/>
      <c r="J75" s="1042"/>
      <c r="K75" s="1042"/>
      <c r="L75" s="1042"/>
      <c r="M75" s="1042"/>
      <c r="N75" s="1042"/>
      <c r="O75" s="1042"/>
      <c r="P75" s="1043"/>
      <c r="Q75" s="1045"/>
      <c r="R75" s="1046"/>
      <c r="S75" s="1046"/>
      <c r="T75" s="1046"/>
      <c r="U75" s="1047"/>
      <c r="V75" s="1048"/>
      <c r="W75" s="1046"/>
      <c r="X75" s="1046"/>
      <c r="Y75" s="1046"/>
      <c r="Z75" s="1047"/>
      <c r="AA75" s="1048"/>
      <c r="AB75" s="1046"/>
      <c r="AC75" s="1046"/>
      <c r="AD75" s="1046"/>
      <c r="AE75" s="1047"/>
      <c r="AF75" s="1048"/>
      <c r="AG75" s="1046"/>
      <c r="AH75" s="1046"/>
      <c r="AI75" s="1046"/>
      <c r="AJ75" s="1047"/>
      <c r="AK75" s="1048"/>
      <c r="AL75" s="1046"/>
      <c r="AM75" s="1046"/>
      <c r="AN75" s="1046"/>
      <c r="AO75" s="1047"/>
      <c r="AP75" s="1048"/>
      <c r="AQ75" s="1046"/>
      <c r="AR75" s="1046"/>
      <c r="AS75" s="1046"/>
      <c r="AT75" s="1047"/>
      <c r="AU75" s="1048"/>
      <c r="AV75" s="1046"/>
      <c r="AW75" s="1046"/>
      <c r="AX75" s="1046"/>
      <c r="AY75" s="1047"/>
      <c r="AZ75" s="1039"/>
      <c r="BA75" s="1039"/>
      <c r="BB75" s="1039"/>
      <c r="BC75" s="1039"/>
      <c r="BD75" s="1040"/>
      <c r="BE75" s="230"/>
      <c r="BF75" s="230"/>
      <c r="BG75" s="230"/>
      <c r="BH75" s="230"/>
      <c r="BI75" s="230"/>
      <c r="BJ75" s="230"/>
      <c r="BK75" s="230"/>
      <c r="BL75" s="230"/>
      <c r="BM75" s="230"/>
      <c r="BN75" s="230"/>
      <c r="BO75" s="230"/>
      <c r="BP75" s="230"/>
      <c r="BQ75" s="227">
        <v>69</v>
      </c>
      <c r="BR75" s="232"/>
      <c r="BS75" s="1012"/>
      <c r="BT75" s="1013"/>
      <c r="BU75" s="1013"/>
      <c r="BV75" s="1013"/>
      <c r="BW75" s="1013"/>
      <c r="BX75" s="1013"/>
      <c r="BY75" s="1013"/>
      <c r="BZ75" s="1013"/>
      <c r="CA75" s="1013"/>
      <c r="CB75" s="1013"/>
      <c r="CC75" s="1013"/>
      <c r="CD75" s="1013"/>
      <c r="CE75" s="1013"/>
      <c r="CF75" s="1013"/>
      <c r="CG75" s="1022"/>
      <c r="CH75" s="1023"/>
      <c r="CI75" s="1024"/>
      <c r="CJ75" s="1024"/>
      <c r="CK75" s="1024"/>
      <c r="CL75" s="1025"/>
      <c r="CM75" s="1023"/>
      <c r="CN75" s="1024"/>
      <c r="CO75" s="1024"/>
      <c r="CP75" s="1024"/>
      <c r="CQ75" s="1025"/>
      <c r="CR75" s="1023"/>
      <c r="CS75" s="1024"/>
      <c r="CT75" s="1024"/>
      <c r="CU75" s="1024"/>
      <c r="CV75" s="1025"/>
      <c r="CW75" s="1023"/>
      <c r="CX75" s="1024"/>
      <c r="CY75" s="1024"/>
      <c r="CZ75" s="1024"/>
      <c r="DA75" s="1025"/>
      <c r="DB75" s="1023"/>
      <c r="DC75" s="1024"/>
      <c r="DD75" s="1024"/>
      <c r="DE75" s="1024"/>
      <c r="DF75" s="1025"/>
      <c r="DG75" s="1023"/>
      <c r="DH75" s="1024"/>
      <c r="DI75" s="1024"/>
      <c r="DJ75" s="1024"/>
      <c r="DK75" s="1025"/>
      <c r="DL75" s="1023"/>
      <c r="DM75" s="1024"/>
      <c r="DN75" s="1024"/>
      <c r="DO75" s="1024"/>
      <c r="DP75" s="1025"/>
      <c r="DQ75" s="1023"/>
      <c r="DR75" s="1024"/>
      <c r="DS75" s="1024"/>
      <c r="DT75" s="1024"/>
      <c r="DU75" s="1025"/>
      <c r="DV75" s="1012"/>
      <c r="DW75" s="1013"/>
      <c r="DX75" s="1013"/>
      <c r="DY75" s="1013"/>
      <c r="DZ75" s="1014"/>
      <c r="EA75" s="219"/>
    </row>
    <row r="76" spans="1:131" ht="26.25" customHeight="1" x14ac:dyDescent="0.15">
      <c r="A76" s="227">
        <v>9</v>
      </c>
      <c r="B76" s="1041"/>
      <c r="C76" s="1042"/>
      <c r="D76" s="1042"/>
      <c r="E76" s="1042"/>
      <c r="F76" s="1042"/>
      <c r="G76" s="1042"/>
      <c r="H76" s="1042"/>
      <c r="I76" s="1042"/>
      <c r="J76" s="1042"/>
      <c r="K76" s="1042"/>
      <c r="L76" s="1042"/>
      <c r="M76" s="1042"/>
      <c r="N76" s="1042"/>
      <c r="O76" s="1042"/>
      <c r="P76" s="1043"/>
      <c r="Q76" s="1045"/>
      <c r="R76" s="1046"/>
      <c r="S76" s="1046"/>
      <c r="T76" s="1046"/>
      <c r="U76" s="1047"/>
      <c r="V76" s="1048"/>
      <c r="W76" s="1046"/>
      <c r="X76" s="1046"/>
      <c r="Y76" s="1046"/>
      <c r="Z76" s="1047"/>
      <c r="AA76" s="1048"/>
      <c r="AB76" s="1046"/>
      <c r="AC76" s="1046"/>
      <c r="AD76" s="1046"/>
      <c r="AE76" s="1047"/>
      <c r="AF76" s="1048"/>
      <c r="AG76" s="1046"/>
      <c r="AH76" s="1046"/>
      <c r="AI76" s="1046"/>
      <c r="AJ76" s="1047"/>
      <c r="AK76" s="1048"/>
      <c r="AL76" s="1046"/>
      <c r="AM76" s="1046"/>
      <c r="AN76" s="1046"/>
      <c r="AO76" s="1047"/>
      <c r="AP76" s="1048"/>
      <c r="AQ76" s="1046"/>
      <c r="AR76" s="1046"/>
      <c r="AS76" s="1046"/>
      <c r="AT76" s="1047"/>
      <c r="AU76" s="1048"/>
      <c r="AV76" s="1046"/>
      <c r="AW76" s="1046"/>
      <c r="AX76" s="1046"/>
      <c r="AY76" s="1047"/>
      <c r="AZ76" s="1039"/>
      <c r="BA76" s="1039"/>
      <c r="BB76" s="1039"/>
      <c r="BC76" s="1039"/>
      <c r="BD76" s="1040"/>
      <c r="BE76" s="230"/>
      <c r="BF76" s="230"/>
      <c r="BG76" s="230"/>
      <c r="BH76" s="230"/>
      <c r="BI76" s="230"/>
      <c r="BJ76" s="230"/>
      <c r="BK76" s="230"/>
      <c r="BL76" s="230"/>
      <c r="BM76" s="230"/>
      <c r="BN76" s="230"/>
      <c r="BO76" s="230"/>
      <c r="BP76" s="230"/>
      <c r="BQ76" s="227">
        <v>70</v>
      </c>
      <c r="BR76" s="232"/>
      <c r="BS76" s="1012"/>
      <c r="BT76" s="1013"/>
      <c r="BU76" s="1013"/>
      <c r="BV76" s="1013"/>
      <c r="BW76" s="1013"/>
      <c r="BX76" s="1013"/>
      <c r="BY76" s="1013"/>
      <c r="BZ76" s="1013"/>
      <c r="CA76" s="1013"/>
      <c r="CB76" s="1013"/>
      <c r="CC76" s="1013"/>
      <c r="CD76" s="1013"/>
      <c r="CE76" s="1013"/>
      <c r="CF76" s="1013"/>
      <c r="CG76" s="1022"/>
      <c r="CH76" s="1023"/>
      <c r="CI76" s="1024"/>
      <c r="CJ76" s="1024"/>
      <c r="CK76" s="1024"/>
      <c r="CL76" s="1025"/>
      <c r="CM76" s="1023"/>
      <c r="CN76" s="1024"/>
      <c r="CO76" s="1024"/>
      <c r="CP76" s="1024"/>
      <c r="CQ76" s="1025"/>
      <c r="CR76" s="1023"/>
      <c r="CS76" s="1024"/>
      <c r="CT76" s="1024"/>
      <c r="CU76" s="1024"/>
      <c r="CV76" s="1025"/>
      <c r="CW76" s="1023"/>
      <c r="CX76" s="1024"/>
      <c r="CY76" s="1024"/>
      <c r="CZ76" s="1024"/>
      <c r="DA76" s="1025"/>
      <c r="DB76" s="1023"/>
      <c r="DC76" s="1024"/>
      <c r="DD76" s="1024"/>
      <c r="DE76" s="1024"/>
      <c r="DF76" s="1025"/>
      <c r="DG76" s="1023"/>
      <c r="DH76" s="1024"/>
      <c r="DI76" s="1024"/>
      <c r="DJ76" s="1024"/>
      <c r="DK76" s="1025"/>
      <c r="DL76" s="1023"/>
      <c r="DM76" s="1024"/>
      <c r="DN76" s="1024"/>
      <c r="DO76" s="1024"/>
      <c r="DP76" s="1025"/>
      <c r="DQ76" s="1023"/>
      <c r="DR76" s="1024"/>
      <c r="DS76" s="1024"/>
      <c r="DT76" s="1024"/>
      <c r="DU76" s="1025"/>
      <c r="DV76" s="1012"/>
      <c r="DW76" s="1013"/>
      <c r="DX76" s="1013"/>
      <c r="DY76" s="1013"/>
      <c r="DZ76" s="1014"/>
      <c r="EA76" s="219"/>
    </row>
    <row r="77" spans="1:131" ht="26.25" customHeight="1" x14ac:dyDescent="0.15">
      <c r="A77" s="227">
        <v>10</v>
      </c>
      <c r="B77" s="1041"/>
      <c r="C77" s="1042"/>
      <c r="D77" s="1042"/>
      <c r="E77" s="1042"/>
      <c r="F77" s="1042"/>
      <c r="G77" s="1042"/>
      <c r="H77" s="1042"/>
      <c r="I77" s="1042"/>
      <c r="J77" s="1042"/>
      <c r="K77" s="1042"/>
      <c r="L77" s="1042"/>
      <c r="M77" s="1042"/>
      <c r="N77" s="1042"/>
      <c r="O77" s="1042"/>
      <c r="P77" s="1043"/>
      <c r="Q77" s="1045"/>
      <c r="R77" s="1046"/>
      <c r="S77" s="1046"/>
      <c r="T77" s="1046"/>
      <c r="U77" s="1047"/>
      <c r="V77" s="1048"/>
      <c r="W77" s="1046"/>
      <c r="X77" s="1046"/>
      <c r="Y77" s="1046"/>
      <c r="Z77" s="1047"/>
      <c r="AA77" s="1048"/>
      <c r="AB77" s="1046"/>
      <c r="AC77" s="1046"/>
      <c r="AD77" s="1046"/>
      <c r="AE77" s="1047"/>
      <c r="AF77" s="1048"/>
      <c r="AG77" s="1046"/>
      <c r="AH77" s="1046"/>
      <c r="AI77" s="1046"/>
      <c r="AJ77" s="1047"/>
      <c r="AK77" s="1048"/>
      <c r="AL77" s="1046"/>
      <c r="AM77" s="1046"/>
      <c r="AN77" s="1046"/>
      <c r="AO77" s="1047"/>
      <c r="AP77" s="1048"/>
      <c r="AQ77" s="1046"/>
      <c r="AR77" s="1046"/>
      <c r="AS77" s="1046"/>
      <c r="AT77" s="1047"/>
      <c r="AU77" s="1048"/>
      <c r="AV77" s="1046"/>
      <c r="AW77" s="1046"/>
      <c r="AX77" s="1046"/>
      <c r="AY77" s="1047"/>
      <c r="AZ77" s="1039"/>
      <c r="BA77" s="1039"/>
      <c r="BB77" s="1039"/>
      <c r="BC77" s="1039"/>
      <c r="BD77" s="1040"/>
      <c r="BE77" s="230"/>
      <c r="BF77" s="230"/>
      <c r="BG77" s="230"/>
      <c r="BH77" s="230"/>
      <c r="BI77" s="230"/>
      <c r="BJ77" s="230"/>
      <c r="BK77" s="230"/>
      <c r="BL77" s="230"/>
      <c r="BM77" s="230"/>
      <c r="BN77" s="230"/>
      <c r="BO77" s="230"/>
      <c r="BP77" s="230"/>
      <c r="BQ77" s="227">
        <v>71</v>
      </c>
      <c r="BR77" s="232"/>
      <c r="BS77" s="1012"/>
      <c r="BT77" s="1013"/>
      <c r="BU77" s="1013"/>
      <c r="BV77" s="1013"/>
      <c r="BW77" s="1013"/>
      <c r="BX77" s="1013"/>
      <c r="BY77" s="1013"/>
      <c r="BZ77" s="1013"/>
      <c r="CA77" s="1013"/>
      <c r="CB77" s="1013"/>
      <c r="CC77" s="1013"/>
      <c r="CD77" s="1013"/>
      <c r="CE77" s="1013"/>
      <c r="CF77" s="1013"/>
      <c r="CG77" s="1022"/>
      <c r="CH77" s="1023"/>
      <c r="CI77" s="1024"/>
      <c r="CJ77" s="1024"/>
      <c r="CK77" s="1024"/>
      <c r="CL77" s="1025"/>
      <c r="CM77" s="1023"/>
      <c r="CN77" s="1024"/>
      <c r="CO77" s="1024"/>
      <c r="CP77" s="1024"/>
      <c r="CQ77" s="1025"/>
      <c r="CR77" s="1023"/>
      <c r="CS77" s="1024"/>
      <c r="CT77" s="1024"/>
      <c r="CU77" s="1024"/>
      <c r="CV77" s="1025"/>
      <c r="CW77" s="1023"/>
      <c r="CX77" s="1024"/>
      <c r="CY77" s="1024"/>
      <c r="CZ77" s="1024"/>
      <c r="DA77" s="1025"/>
      <c r="DB77" s="1023"/>
      <c r="DC77" s="1024"/>
      <c r="DD77" s="1024"/>
      <c r="DE77" s="1024"/>
      <c r="DF77" s="1025"/>
      <c r="DG77" s="1023"/>
      <c r="DH77" s="1024"/>
      <c r="DI77" s="1024"/>
      <c r="DJ77" s="1024"/>
      <c r="DK77" s="1025"/>
      <c r="DL77" s="1023"/>
      <c r="DM77" s="1024"/>
      <c r="DN77" s="1024"/>
      <c r="DO77" s="1024"/>
      <c r="DP77" s="1025"/>
      <c r="DQ77" s="1023"/>
      <c r="DR77" s="1024"/>
      <c r="DS77" s="1024"/>
      <c r="DT77" s="1024"/>
      <c r="DU77" s="1025"/>
      <c r="DV77" s="1012"/>
      <c r="DW77" s="1013"/>
      <c r="DX77" s="1013"/>
      <c r="DY77" s="1013"/>
      <c r="DZ77" s="1014"/>
      <c r="EA77" s="219"/>
    </row>
    <row r="78" spans="1:131" ht="26.25" customHeight="1" x14ac:dyDescent="0.15">
      <c r="A78" s="227">
        <v>11</v>
      </c>
      <c r="B78" s="1041"/>
      <c r="C78" s="1042"/>
      <c r="D78" s="1042"/>
      <c r="E78" s="1042"/>
      <c r="F78" s="1042"/>
      <c r="G78" s="1042"/>
      <c r="H78" s="1042"/>
      <c r="I78" s="1042"/>
      <c r="J78" s="1042"/>
      <c r="K78" s="1042"/>
      <c r="L78" s="1042"/>
      <c r="M78" s="1042"/>
      <c r="N78" s="1042"/>
      <c r="O78" s="1042"/>
      <c r="P78" s="1043"/>
      <c r="Q78" s="1044"/>
      <c r="R78" s="1038"/>
      <c r="S78" s="1038"/>
      <c r="T78" s="1038"/>
      <c r="U78" s="1038"/>
      <c r="V78" s="1038"/>
      <c r="W78" s="1038"/>
      <c r="X78" s="1038"/>
      <c r="Y78" s="1038"/>
      <c r="Z78" s="1038"/>
      <c r="AA78" s="1038"/>
      <c r="AB78" s="1038"/>
      <c r="AC78" s="1038"/>
      <c r="AD78" s="1038"/>
      <c r="AE78" s="1038"/>
      <c r="AF78" s="1038"/>
      <c r="AG78" s="1038"/>
      <c r="AH78" s="1038"/>
      <c r="AI78" s="1038"/>
      <c r="AJ78" s="1038"/>
      <c r="AK78" s="1038"/>
      <c r="AL78" s="1038"/>
      <c r="AM78" s="1038"/>
      <c r="AN78" s="1038"/>
      <c r="AO78" s="1038"/>
      <c r="AP78" s="1038"/>
      <c r="AQ78" s="1038"/>
      <c r="AR78" s="1038"/>
      <c r="AS78" s="1038"/>
      <c r="AT78" s="1038"/>
      <c r="AU78" s="1038"/>
      <c r="AV78" s="1038"/>
      <c r="AW78" s="1038"/>
      <c r="AX78" s="1038"/>
      <c r="AY78" s="1038"/>
      <c r="AZ78" s="1039"/>
      <c r="BA78" s="1039"/>
      <c r="BB78" s="1039"/>
      <c r="BC78" s="1039"/>
      <c r="BD78" s="1040"/>
      <c r="BE78" s="230"/>
      <c r="BF78" s="230"/>
      <c r="BG78" s="230"/>
      <c r="BH78" s="230"/>
      <c r="BI78" s="230"/>
      <c r="BJ78" s="219"/>
      <c r="BK78" s="219"/>
      <c r="BL78" s="219"/>
      <c r="BM78" s="219"/>
      <c r="BN78" s="219"/>
      <c r="BO78" s="230"/>
      <c r="BP78" s="230"/>
      <c r="BQ78" s="227">
        <v>72</v>
      </c>
      <c r="BR78" s="232"/>
      <c r="BS78" s="1012"/>
      <c r="BT78" s="1013"/>
      <c r="BU78" s="1013"/>
      <c r="BV78" s="1013"/>
      <c r="BW78" s="1013"/>
      <c r="BX78" s="1013"/>
      <c r="BY78" s="1013"/>
      <c r="BZ78" s="1013"/>
      <c r="CA78" s="1013"/>
      <c r="CB78" s="1013"/>
      <c r="CC78" s="1013"/>
      <c r="CD78" s="1013"/>
      <c r="CE78" s="1013"/>
      <c r="CF78" s="1013"/>
      <c r="CG78" s="1022"/>
      <c r="CH78" s="1023"/>
      <c r="CI78" s="1024"/>
      <c r="CJ78" s="1024"/>
      <c r="CK78" s="1024"/>
      <c r="CL78" s="1025"/>
      <c r="CM78" s="1023"/>
      <c r="CN78" s="1024"/>
      <c r="CO78" s="1024"/>
      <c r="CP78" s="1024"/>
      <c r="CQ78" s="1025"/>
      <c r="CR78" s="1023"/>
      <c r="CS78" s="1024"/>
      <c r="CT78" s="1024"/>
      <c r="CU78" s="1024"/>
      <c r="CV78" s="1025"/>
      <c r="CW78" s="1023"/>
      <c r="CX78" s="1024"/>
      <c r="CY78" s="1024"/>
      <c r="CZ78" s="1024"/>
      <c r="DA78" s="1025"/>
      <c r="DB78" s="1023"/>
      <c r="DC78" s="1024"/>
      <c r="DD78" s="1024"/>
      <c r="DE78" s="1024"/>
      <c r="DF78" s="1025"/>
      <c r="DG78" s="1023"/>
      <c r="DH78" s="1024"/>
      <c r="DI78" s="1024"/>
      <c r="DJ78" s="1024"/>
      <c r="DK78" s="1025"/>
      <c r="DL78" s="1023"/>
      <c r="DM78" s="1024"/>
      <c r="DN78" s="1024"/>
      <c r="DO78" s="1024"/>
      <c r="DP78" s="1025"/>
      <c r="DQ78" s="1023"/>
      <c r="DR78" s="1024"/>
      <c r="DS78" s="1024"/>
      <c r="DT78" s="1024"/>
      <c r="DU78" s="1025"/>
      <c r="DV78" s="1012"/>
      <c r="DW78" s="1013"/>
      <c r="DX78" s="1013"/>
      <c r="DY78" s="1013"/>
      <c r="DZ78" s="1014"/>
      <c r="EA78" s="219"/>
    </row>
    <row r="79" spans="1:131" ht="26.25" customHeight="1" x14ac:dyDescent="0.15">
      <c r="A79" s="227">
        <v>12</v>
      </c>
      <c r="B79" s="1041"/>
      <c r="C79" s="1042"/>
      <c r="D79" s="1042"/>
      <c r="E79" s="1042"/>
      <c r="F79" s="1042"/>
      <c r="G79" s="1042"/>
      <c r="H79" s="1042"/>
      <c r="I79" s="1042"/>
      <c r="J79" s="1042"/>
      <c r="K79" s="1042"/>
      <c r="L79" s="1042"/>
      <c r="M79" s="1042"/>
      <c r="N79" s="1042"/>
      <c r="O79" s="1042"/>
      <c r="P79" s="1043"/>
      <c r="Q79" s="1044"/>
      <c r="R79" s="1038"/>
      <c r="S79" s="1038"/>
      <c r="T79" s="1038"/>
      <c r="U79" s="1038"/>
      <c r="V79" s="1038"/>
      <c r="W79" s="1038"/>
      <c r="X79" s="1038"/>
      <c r="Y79" s="1038"/>
      <c r="Z79" s="1038"/>
      <c r="AA79" s="1038"/>
      <c r="AB79" s="1038"/>
      <c r="AC79" s="1038"/>
      <c r="AD79" s="1038"/>
      <c r="AE79" s="1038"/>
      <c r="AF79" s="1038"/>
      <c r="AG79" s="1038"/>
      <c r="AH79" s="1038"/>
      <c r="AI79" s="1038"/>
      <c r="AJ79" s="1038"/>
      <c r="AK79" s="1038"/>
      <c r="AL79" s="1038"/>
      <c r="AM79" s="1038"/>
      <c r="AN79" s="1038"/>
      <c r="AO79" s="1038"/>
      <c r="AP79" s="1038"/>
      <c r="AQ79" s="1038"/>
      <c r="AR79" s="1038"/>
      <c r="AS79" s="1038"/>
      <c r="AT79" s="1038"/>
      <c r="AU79" s="1038"/>
      <c r="AV79" s="1038"/>
      <c r="AW79" s="1038"/>
      <c r="AX79" s="1038"/>
      <c r="AY79" s="1038"/>
      <c r="AZ79" s="1039"/>
      <c r="BA79" s="1039"/>
      <c r="BB79" s="1039"/>
      <c r="BC79" s="1039"/>
      <c r="BD79" s="1040"/>
      <c r="BE79" s="230"/>
      <c r="BF79" s="230"/>
      <c r="BG79" s="230"/>
      <c r="BH79" s="230"/>
      <c r="BI79" s="230"/>
      <c r="BJ79" s="219"/>
      <c r="BK79" s="219"/>
      <c r="BL79" s="219"/>
      <c r="BM79" s="219"/>
      <c r="BN79" s="219"/>
      <c r="BO79" s="230"/>
      <c r="BP79" s="230"/>
      <c r="BQ79" s="227">
        <v>73</v>
      </c>
      <c r="BR79" s="232"/>
      <c r="BS79" s="1012"/>
      <c r="BT79" s="1013"/>
      <c r="BU79" s="1013"/>
      <c r="BV79" s="1013"/>
      <c r="BW79" s="1013"/>
      <c r="BX79" s="1013"/>
      <c r="BY79" s="1013"/>
      <c r="BZ79" s="1013"/>
      <c r="CA79" s="1013"/>
      <c r="CB79" s="1013"/>
      <c r="CC79" s="1013"/>
      <c r="CD79" s="1013"/>
      <c r="CE79" s="1013"/>
      <c r="CF79" s="1013"/>
      <c r="CG79" s="1022"/>
      <c r="CH79" s="1023"/>
      <c r="CI79" s="1024"/>
      <c r="CJ79" s="1024"/>
      <c r="CK79" s="1024"/>
      <c r="CL79" s="1025"/>
      <c r="CM79" s="1023"/>
      <c r="CN79" s="1024"/>
      <c r="CO79" s="1024"/>
      <c r="CP79" s="1024"/>
      <c r="CQ79" s="1025"/>
      <c r="CR79" s="1023"/>
      <c r="CS79" s="1024"/>
      <c r="CT79" s="1024"/>
      <c r="CU79" s="1024"/>
      <c r="CV79" s="1025"/>
      <c r="CW79" s="1023"/>
      <c r="CX79" s="1024"/>
      <c r="CY79" s="1024"/>
      <c r="CZ79" s="1024"/>
      <c r="DA79" s="1025"/>
      <c r="DB79" s="1023"/>
      <c r="DC79" s="1024"/>
      <c r="DD79" s="1024"/>
      <c r="DE79" s="1024"/>
      <c r="DF79" s="1025"/>
      <c r="DG79" s="1023"/>
      <c r="DH79" s="1024"/>
      <c r="DI79" s="1024"/>
      <c r="DJ79" s="1024"/>
      <c r="DK79" s="1025"/>
      <c r="DL79" s="1023"/>
      <c r="DM79" s="1024"/>
      <c r="DN79" s="1024"/>
      <c r="DO79" s="1024"/>
      <c r="DP79" s="1025"/>
      <c r="DQ79" s="1023"/>
      <c r="DR79" s="1024"/>
      <c r="DS79" s="1024"/>
      <c r="DT79" s="1024"/>
      <c r="DU79" s="1025"/>
      <c r="DV79" s="1012"/>
      <c r="DW79" s="1013"/>
      <c r="DX79" s="1013"/>
      <c r="DY79" s="1013"/>
      <c r="DZ79" s="1014"/>
      <c r="EA79" s="219"/>
    </row>
    <row r="80" spans="1:131" ht="26.25" customHeight="1" x14ac:dyDescent="0.15">
      <c r="A80" s="227">
        <v>13</v>
      </c>
      <c r="B80" s="1041"/>
      <c r="C80" s="1042"/>
      <c r="D80" s="1042"/>
      <c r="E80" s="1042"/>
      <c r="F80" s="1042"/>
      <c r="G80" s="1042"/>
      <c r="H80" s="1042"/>
      <c r="I80" s="1042"/>
      <c r="J80" s="1042"/>
      <c r="K80" s="1042"/>
      <c r="L80" s="1042"/>
      <c r="M80" s="1042"/>
      <c r="N80" s="1042"/>
      <c r="O80" s="1042"/>
      <c r="P80" s="1043"/>
      <c r="Q80" s="1044"/>
      <c r="R80" s="1038"/>
      <c r="S80" s="1038"/>
      <c r="T80" s="1038"/>
      <c r="U80" s="1038"/>
      <c r="V80" s="1038"/>
      <c r="W80" s="1038"/>
      <c r="X80" s="1038"/>
      <c r="Y80" s="1038"/>
      <c r="Z80" s="1038"/>
      <c r="AA80" s="1038"/>
      <c r="AB80" s="1038"/>
      <c r="AC80" s="1038"/>
      <c r="AD80" s="1038"/>
      <c r="AE80" s="1038"/>
      <c r="AF80" s="1038"/>
      <c r="AG80" s="1038"/>
      <c r="AH80" s="1038"/>
      <c r="AI80" s="1038"/>
      <c r="AJ80" s="1038"/>
      <c r="AK80" s="1038"/>
      <c r="AL80" s="1038"/>
      <c r="AM80" s="1038"/>
      <c r="AN80" s="1038"/>
      <c r="AO80" s="1038"/>
      <c r="AP80" s="1038"/>
      <c r="AQ80" s="1038"/>
      <c r="AR80" s="1038"/>
      <c r="AS80" s="1038"/>
      <c r="AT80" s="1038"/>
      <c r="AU80" s="1038"/>
      <c r="AV80" s="1038"/>
      <c r="AW80" s="1038"/>
      <c r="AX80" s="1038"/>
      <c r="AY80" s="1038"/>
      <c r="AZ80" s="1039"/>
      <c r="BA80" s="1039"/>
      <c r="BB80" s="1039"/>
      <c r="BC80" s="1039"/>
      <c r="BD80" s="1040"/>
      <c r="BE80" s="230"/>
      <c r="BF80" s="230"/>
      <c r="BG80" s="230"/>
      <c r="BH80" s="230"/>
      <c r="BI80" s="230"/>
      <c r="BJ80" s="230"/>
      <c r="BK80" s="230"/>
      <c r="BL80" s="230"/>
      <c r="BM80" s="230"/>
      <c r="BN80" s="230"/>
      <c r="BO80" s="230"/>
      <c r="BP80" s="230"/>
      <c r="BQ80" s="227">
        <v>74</v>
      </c>
      <c r="BR80" s="232"/>
      <c r="BS80" s="1012"/>
      <c r="BT80" s="1013"/>
      <c r="BU80" s="1013"/>
      <c r="BV80" s="1013"/>
      <c r="BW80" s="1013"/>
      <c r="BX80" s="1013"/>
      <c r="BY80" s="1013"/>
      <c r="BZ80" s="1013"/>
      <c r="CA80" s="1013"/>
      <c r="CB80" s="1013"/>
      <c r="CC80" s="1013"/>
      <c r="CD80" s="1013"/>
      <c r="CE80" s="1013"/>
      <c r="CF80" s="1013"/>
      <c r="CG80" s="1022"/>
      <c r="CH80" s="1023"/>
      <c r="CI80" s="1024"/>
      <c r="CJ80" s="1024"/>
      <c r="CK80" s="1024"/>
      <c r="CL80" s="1025"/>
      <c r="CM80" s="1023"/>
      <c r="CN80" s="1024"/>
      <c r="CO80" s="1024"/>
      <c r="CP80" s="1024"/>
      <c r="CQ80" s="1025"/>
      <c r="CR80" s="1023"/>
      <c r="CS80" s="1024"/>
      <c r="CT80" s="1024"/>
      <c r="CU80" s="1024"/>
      <c r="CV80" s="1025"/>
      <c r="CW80" s="1023"/>
      <c r="CX80" s="1024"/>
      <c r="CY80" s="1024"/>
      <c r="CZ80" s="1024"/>
      <c r="DA80" s="1025"/>
      <c r="DB80" s="1023"/>
      <c r="DC80" s="1024"/>
      <c r="DD80" s="1024"/>
      <c r="DE80" s="1024"/>
      <c r="DF80" s="1025"/>
      <c r="DG80" s="1023"/>
      <c r="DH80" s="1024"/>
      <c r="DI80" s="1024"/>
      <c r="DJ80" s="1024"/>
      <c r="DK80" s="1025"/>
      <c r="DL80" s="1023"/>
      <c r="DM80" s="1024"/>
      <c r="DN80" s="1024"/>
      <c r="DO80" s="1024"/>
      <c r="DP80" s="1025"/>
      <c r="DQ80" s="1023"/>
      <c r="DR80" s="1024"/>
      <c r="DS80" s="1024"/>
      <c r="DT80" s="1024"/>
      <c r="DU80" s="1025"/>
      <c r="DV80" s="1012"/>
      <c r="DW80" s="1013"/>
      <c r="DX80" s="1013"/>
      <c r="DY80" s="1013"/>
      <c r="DZ80" s="1014"/>
      <c r="EA80" s="219"/>
    </row>
    <row r="81" spans="1:131" ht="26.25" customHeight="1" x14ac:dyDescent="0.15">
      <c r="A81" s="227">
        <v>14</v>
      </c>
      <c r="B81" s="1041"/>
      <c r="C81" s="1042"/>
      <c r="D81" s="1042"/>
      <c r="E81" s="1042"/>
      <c r="F81" s="1042"/>
      <c r="G81" s="1042"/>
      <c r="H81" s="1042"/>
      <c r="I81" s="1042"/>
      <c r="J81" s="1042"/>
      <c r="K81" s="1042"/>
      <c r="L81" s="1042"/>
      <c r="M81" s="1042"/>
      <c r="N81" s="1042"/>
      <c r="O81" s="1042"/>
      <c r="P81" s="1043"/>
      <c r="Q81" s="1044"/>
      <c r="R81" s="1038"/>
      <c r="S81" s="1038"/>
      <c r="T81" s="1038"/>
      <c r="U81" s="1038"/>
      <c r="V81" s="1038"/>
      <c r="W81" s="1038"/>
      <c r="X81" s="1038"/>
      <c r="Y81" s="1038"/>
      <c r="Z81" s="1038"/>
      <c r="AA81" s="1038"/>
      <c r="AB81" s="1038"/>
      <c r="AC81" s="1038"/>
      <c r="AD81" s="1038"/>
      <c r="AE81" s="1038"/>
      <c r="AF81" s="1038"/>
      <c r="AG81" s="1038"/>
      <c r="AH81" s="1038"/>
      <c r="AI81" s="1038"/>
      <c r="AJ81" s="1038"/>
      <c r="AK81" s="1038"/>
      <c r="AL81" s="1038"/>
      <c r="AM81" s="1038"/>
      <c r="AN81" s="1038"/>
      <c r="AO81" s="1038"/>
      <c r="AP81" s="1038"/>
      <c r="AQ81" s="1038"/>
      <c r="AR81" s="1038"/>
      <c r="AS81" s="1038"/>
      <c r="AT81" s="1038"/>
      <c r="AU81" s="1038"/>
      <c r="AV81" s="1038"/>
      <c r="AW81" s="1038"/>
      <c r="AX81" s="1038"/>
      <c r="AY81" s="1038"/>
      <c r="AZ81" s="1039"/>
      <c r="BA81" s="1039"/>
      <c r="BB81" s="1039"/>
      <c r="BC81" s="1039"/>
      <c r="BD81" s="1040"/>
      <c r="BE81" s="230"/>
      <c r="BF81" s="230"/>
      <c r="BG81" s="230"/>
      <c r="BH81" s="230"/>
      <c r="BI81" s="230"/>
      <c r="BJ81" s="230"/>
      <c r="BK81" s="230"/>
      <c r="BL81" s="230"/>
      <c r="BM81" s="230"/>
      <c r="BN81" s="230"/>
      <c r="BO81" s="230"/>
      <c r="BP81" s="230"/>
      <c r="BQ81" s="227">
        <v>75</v>
      </c>
      <c r="BR81" s="232"/>
      <c r="BS81" s="1012"/>
      <c r="BT81" s="1013"/>
      <c r="BU81" s="1013"/>
      <c r="BV81" s="1013"/>
      <c r="BW81" s="1013"/>
      <c r="BX81" s="1013"/>
      <c r="BY81" s="1013"/>
      <c r="BZ81" s="1013"/>
      <c r="CA81" s="1013"/>
      <c r="CB81" s="1013"/>
      <c r="CC81" s="1013"/>
      <c r="CD81" s="1013"/>
      <c r="CE81" s="1013"/>
      <c r="CF81" s="1013"/>
      <c r="CG81" s="1022"/>
      <c r="CH81" s="1023"/>
      <c r="CI81" s="1024"/>
      <c r="CJ81" s="1024"/>
      <c r="CK81" s="1024"/>
      <c r="CL81" s="1025"/>
      <c r="CM81" s="1023"/>
      <c r="CN81" s="1024"/>
      <c r="CO81" s="1024"/>
      <c r="CP81" s="1024"/>
      <c r="CQ81" s="1025"/>
      <c r="CR81" s="1023"/>
      <c r="CS81" s="1024"/>
      <c r="CT81" s="1024"/>
      <c r="CU81" s="1024"/>
      <c r="CV81" s="1025"/>
      <c r="CW81" s="1023"/>
      <c r="CX81" s="1024"/>
      <c r="CY81" s="1024"/>
      <c r="CZ81" s="1024"/>
      <c r="DA81" s="1025"/>
      <c r="DB81" s="1023"/>
      <c r="DC81" s="1024"/>
      <c r="DD81" s="1024"/>
      <c r="DE81" s="1024"/>
      <c r="DF81" s="1025"/>
      <c r="DG81" s="1023"/>
      <c r="DH81" s="1024"/>
      <c r="DI81" s="1024"/>
      <c r="DJ81" s="1024"/>
      <c r="DK81" s="1025"/>
      <c r="DL81" s="1023"/>
      <c r="DM81" s="1024"/>
      <c r="DN81" s="1024"/>
      <c r="DO81" s="1024"/>
      <c r="DP81" s="1025"/>
      <c r="DQ81" s="1023"/>
      <c r="DR81" s="1024"/>
      <c r="DS81" s="1024"/>
      <c r="DT81" s="1024"/>
      <c r="DU81" s="1025"/>
      <c r="DV81" s="1012"/>
      <c r="DW81" s="1013"/>
      <c r="DX81" s="1013"/>
      <c r="DY81" s="1013"/>
      <c r="DZ81" s="1014"/>
      <c r="EA81" s="219"/>
    </row>
    <row r="82" spans="1:131" ht="26.25" customHeight="1" x14ac:dyDescent="0.15">
      <c r="A82" s="227">
        <v>15</v>
      </c>
      <c r="B82" s="1041"/>
      <c r="C82" s="1042"/>
      <c r="D82" s="1042"/>
      <c r="E82" s="1042"/>
      <c r="F82" s="1042"/>
      <c r="G82" s="1042"/>
      <c r="H82" s="1042"/>
      <c r="I82" s="1042"/>
      <c r="J82" s="1042"/>
      <c r="K82" s="1042"/>
      <c r="L82" s="1042"/>
      <c r="M82" s="1042"/>
      <c r="N82" s="1042"/>
      <c r="O82" s="1042"/>
      <c r="P82" s="1043"/>
      <c r="Q82" s="1044"/>
      <c r="R82" s="1038"/>
      <c r="S82" s="1038"/>
      <c r="T82" s="1038"/>
      <c r="U82" s="1038"/>
      <c r="V82" s="1038"/>
      <c r="W82" s="1038"/>
      <c r="X82" s="1038"/>
      <c r="Y82" s="1038"/>
      <c r="Z82" s="1038"/>
      <c r="AA82" s="1038"/>
      <c r="AB82" s="1038"/>
      <c r="AC82" s="1038"/>
      <c r="AD82" s="1038"/>
      <c r="AE82" s="1038"/>
      <c r="AF82" s="1038"/>
      <c r="AG82" s="1038"/>
      <c r="AH82" s="1038"/>
      <c r="AI82" s="1038"/>
      <c r="AJ82" s="1038"/>
      <c r="AK82" s="1038"/>
      <c r="AL82" s="1038"/>
      <c r="AM82" s="1038"/>
      <c r="AN82" s="1038"/>
      <c r="AO82" s="1038"/>
      <c r="AP82" s="1038"/>
      <c r="AQ82" s="1038"/>
      <c r="AR82" s="1038"/>
      <c r="AS82" s="1038"/>
      <c r="AT82" s="1038"/>
      <c r="AU82" s="1038"/>
      <c r="AV82" s="1038"/>
      <c r="AW82" s="1038"/>
      <c r="AX82" s="1038"/>
      <c r="AY82" s="1038"/>
      <c r="AZ82" s="1039"/>
      <c r="BA82" s="1039"/>
      <c r="BB82" s="1039"/>
      <c r="BC82" s="1039"/>
      <c r="BD82" s="1040"/>
      <c r="BE82" s="230"/>
      <c r="BF82" s="230"/>
      <c r="BG82" s="230"/>
      <c r="BH82" s="230"/>
      <c r="BI82" s="230"/>
      <c r="BJ82" s="230"/>
      <c r="BK82" s="230"/>
      <c r="BL82" s="230"/>
      <c r="BM82" s="230"/>
      <c r="BN82" s="230"/>
      <c r="BO82" s="230"/>
      <c r="BP82" s="230"/>
      <c r="BQ82" s="227">
        <v>76</v>
      </c>
      <c r="BR82" s="232"/>
      <c r="BS82" s="1012"/>
      <c r="BT82" s="1013"/>
      <c r="BU82" s="1013"/>
      <c r="BV82" s="1013"/>
      <c r="BW82" s="1013"/>
      <c r="BX82" s="1013"/>
      <c r="BY82" s="1013"/>
      <c r="BZ82" s="1013"/>
      <c r="CA82" s="1013"/>
      <c r="CB82" s="1013"/>
      <c r="CC82" s="1013"/>
      <c r="CD82" s="1013"/>
      <c r="CE82" s="1013"/>
      <c r="CF82" s="1013"/>
      <c r="CG82" s="1022"/>
      <c r="CH82" s="1023"/>
      <c r="CI82" s="1024"/>
      <c r="CJ82" s="1024"/>
      <c r="CK82" s="1024"/>
      <c r="CL82" s="1025"/>
      <c r="CM82" s="1023"/>
      <c r="CN82" s="1024"/>
      <c r="CO82" s="1024"/>
      <c r="CP82" s="1024"/>
      <c r="CQ82" s="1025"/>
      <c r="CR82" s="1023"/>
      <c r="CS82" s="1024"/>
      <c r="CT82" s="1024"/>
      <c r="CU82" s="1024"/>
      <c r="CV82" s="1025"/>
      <c r="CW82" s="1023"/>
      <c r="CX82" s="1024"/>
      <c r="CY82" s="1024"/>
      <c r="CZ82" s="1024"/>
      <c r="DA82" s="1025"/>
      <c r="DB82" s="1023"/>
      <c r="DC82" s="1024"/>
      <c r="DD82" s="1024"/>
      <c r="DE82" s="1024"/>
      <c r="DF82" s="1025"/>
      <c r="DG82" s="1023"/>
      <c r="DH82" s="1024"/>
      <c r="DI82" s="1024"/>
      <c r="DJ82" s="1024"/>
      <c r="DK82" s="1025"/>
      <c r="DL82" s="1023"/>
      <c r="DM82" s="1024"/>
      <c r="DN82" s="1024"/>
      <c r="DO82" s="1024"/>
      <c r="DP82" s="1025"/>
      <c r="DQ82" s="1023"/>
      <c r="DR82" s="1024"/>
      <c r="DS82" s="1024"/>
      <c r="DT82" s="1024"/>
      <c r="DU82" s="1025"/>
      <c r="DV82" s="1012"/>
      <c r="DW82" s="1013"/>
      <c r="DX82" s="1013"/>
      <c r="DY82" s="1013"/>
      <c r="DZ82" s="1014"/>
      <c r="EA82" s="219"/>
    </row>
    <row r="83" spans="1:131" ht="26.25" customHeight="1" x14ac:dyDescent="0.15">
      <c r="A83" s="227">
        <v>16</v>
      </c>
      <c r="B83" s="1041"/>
      <c r="C83" s="1042"/>
      <c r="D83" s="1042"/>
      <c r="E83" s="1042"/>
      <c r="F83" s="1042"/>
      <c r="G83" s="1042"/>
      <c r="H83" s="1042"/>
      <c r="I83" s="1042"/>
      <c r="J83" s="1042"/>
      <c r="K83" s="1042"/>
      <c r="L83" s="1042"/>
      <c r="M83" s="1042"/>
      <c r="N83" s="1042"/>
      <c r="O83" s="1042"/>
      <c r="P83" s="1043"/>
      <c r="Q83" s="1044"/>
      <c r="R83" s="1038"/>
      <c r="S83" s="1038"/>
      <c r="T83" s="1038"/>
      <c r="U83" s="1038"/>
      <c r="V83" s="1038"/>
      <c r="W83" s="1038"/>
      <c r="X83" s="1038"/>
      <c r="Y83" s="1038"/>
      <c r="Z83" s="1038"/>
      <c r="AA83" s="1038"/>
      <c r="AB83" s="1038"/>
      <c r="AC83" s="1038"/>
      <c r="AD83" s="1038"/>
      <c r="AE83" s="1038"/>
      <c r="AF83" s="1038"/>
      <c r="AG83" s="1038"/>
      <c r="AH83" s="1038"/>
      <c r="AI83" s="1038"/>
      <c r="AJ83" s="1038"/>
      <c r="AK83" s="1038"/>
      <c r="AL83" s="1038"/>
      <c r="AM83" s="1038"/>
      <c r="AN83" s="1038"/>
      <c r="AO83" s="1038"/>
      <c r="AP83" s="1038"/>
      <c r="AQ83" s="1038"/>
      <c r="AR83" s="1038"/>
      <c r="AS83" s="1038"/>
      <c r="AT83" s="1038"/>
      <c r="AU83" s="1038"/>
      <c r="AV83" s="1038"/>
      <c r="AW83" s="1038"/>
      <c r="AX83" s="1038"/>
      <c r="AY83" s="1038"/>
      <c r="AZ83" s="1039"/>
      <c r="BA83" s="1039"/>
      <c r="BB83" s="1039"/>
      <c r="BC83" s="1039"/>
      <c r="BD83" s="1040"/>
      <c r="BE83" s="230"/>
      <c r="BF83" s="230"/>
      <c r="BG83" s="230"/>
      <c r="BH83" s="230"/>
      <c r="BI83" s="230"/>
      <c r="BJ83" s="230"/>
      <c r="BK83" s="230"/>
      <c r="BL83" s="230"/>
      <c r="BM83" s="230"/>
      <c r="BN83" s="230"/>
      <c r="BO83" s="230"/>
      <c r="BP83" s="230"/>
      <c r="BQ83" s="227">
        <v>77</v>
      </c>
      <c r="BR83" s="232"/>
      <c r="BS83" s="1012"/>
      <c r="BT83" s="1013"/>
      <c r="BU83" s="1013"/>
      <c r="BV83" s="1013"/>
      <c r="BW83" s="1013"/>
      <c r="BX83" s="1013"/>
      <c r="BY83" s="1013"/>
      <c r="BZ83" s="1013"/>
      <c r="CA83" s="1013"/>
      <c r="CB83" s="1013"/>
      <c r="CC83" s="1013"/>
      <c r="CD83" s="1013"/>
      <c r="CE83" s="1013"/>
      <c r="CF83" s="1013"/>
      <c r="CG83" s="1022"/>
      <c r="CH83" s="1023"/>
      <c r="CI83" s="1024"/>
      <c r="CJ83" s="1024"/>
      <c r="CK83" s="1024"/>
      <c r="CL83" s="1025"/>
      <c r="CM83" s="1023"/>
      <c r="CN83" s="1024"/>
      <c r="CO83" s="1024"/>
      <c r="CP83" s="1024"/>
      <c r="CQ83" s="1025"/>
      <c r="CR83" s="1023"/>
      <c r="CS83" s="1024"/>
      <c r="CT83" s="1024"/>
      <c r="CU83" s="1024"/>
      <c r="CV83" s="1025"/>
      <c r="CW83" s="1023"/>
      <c r="CX83" s="1024"/>
      <c r="CY83" s="1024"/>
      <c r="CZ83" s="1024"/>
      <c r="DA83" s="1025"/>
      <c r="DB83" s="1023"/>
      <c r="DC83" s="1024"/>
      <c r="DD83" s="1024"/>
      <c r="DE83" s="1024"/>
      <c r="DF83" s="1025"/>
      <c r="DG83" s="1023"/>
      <c r="DH83" s="1024"/>
      <c r="DI83" s="1024"/>
      <c r="DJ83" s="1024"/>
      <c r="DK83" s="1025"/>
      <c r="DL83" s="1023"/>
      <c r="DM83" s="1024"/>
      <c r="DN83" s="1024"/>
      <c r="DO83" s="1024"/>
      <c r="DP83" s="1025"/>
      <c r="DQ83" s="1023"/>
      <c r="DR83" s="1024"/>
      <c r="DS83" s="1024"/>
      <c r="DT83" s="1024"/>
      <c r="DU83" s="1025"/>
      <c r="DV83" s="1012"/>
      <c r="DW83" s="1013"/>
      <c r="DX83" s="1013"/>
      <c r="DY83" s="1013"/>
      <c r="DZ83" s="1014"/>
      <c r="EA83" s="219"/>
    </row>
    <row r="84" spans="1:131" ht="26.25" customHeight="1" x14ac:dyDescent="0.15">
      <c r="A84" s="227">
        <v>17</v>
      </c>
      <c r="B84" s="1041"/>
      <c r="C84" s="1042"/>
      <c r="D84" s="1042"/>
      <c r="E84" s="1042"/>
      <c r="F84" s="1042"/>
      <c r="G84" s="1042"/>
      <c r="H84" s="1042"/>
      <c r="I84" s="1042"/>
      <c r="J84" s="1042"/>
      <c r="K84" s="1042"/>
      <c r="L84" s="1042"/>
      <c r="M84" s="1042"/>
      <c r="N84" s="1042"/>
      <c r="O84" s="1042"/>
      <c r="P84" s="1043"/>
      <c r="Q84" s="1044"/>
      <c r="R84" s="1038"/>
      <c r="S84" s="1038"/>
      <c r="T84" s="1038"/>
      <c r="U84" s="1038"/>
      <c r="V84" s="1038"/>
      <c r="W84" s="1038"/>
      <c r="X84" s="1038"/>
      <c r="Y84" s="1038"/>
      <c r="Z84" s="1038"/>
      <c r="AA84" s="1038"/>
      <c r="AB84" s="1038"/>
      <c r="AC84" s="1038"/>
      <c r="AD84" s="1038"/>
      <c r="AE84" s="1038"/>
      <c r="AF84" s="1038"/>
      <c r="AG84" s="1038"/>
      <c r="AH84" s="1038"/>
      <c r="AI84" s="1038"/>
      <c r="AJ84" s="1038"/>
      <c r="AK84" s="1038"/>
      <c r="AL84" s="1038"/>
      <c r="AM84" s="1038"/>
      <c r="AN84" s="1038"/>
      <c r="AO84" s="1038"/>
      <c r="AP84" s="1038"/>
      <c r="AQ84" s="1038"/>
      <c r="AR84" s="1038"/>
      <c r="AS84" s="1038"/>
      <c r="AT84" s="1038"/>
      <c r="AU84" s="1038"/>
      <c r="AV84" s="1038"/>
      <c r="AW84" s="1038"/>
      <c r="AX84" s="1038"/>
      <c r="AY84" s="1038"/>
      <c r="AZ84" s="1039"/>
      <c r="BA84" s="1039"/>
      <c r="BB84" s="1039"/>
      <c r="BC84" s="1039"/>
      <c r="BD84" s="1040"/>
      <c r="BE84" s="230"/>
      <c r="BF84" s="230"/>
      <c r="BG84" s="230"/>
      <c r="BH84" s="230"/>
      <c r="BI84" s="230"/>
      <c r="BJ84" s="230"/>
      <c r="BK84" s="230"/>
      <c r="BL84" s="230"/>
      <c r="BM84" s="230"/>
      <c r="BN84" s="230"/>
      <c r="BO84" s="230"/>
      <c r="BP84" s="230"/>
      <c r="BQ84" s="227">
        <v>78</v>
      </c>
      <c r="BR84" s="232"/>
      <c r="BS84" s="1012"/>
      <c r="BT84" s="1013"/>
      <c r="BU84" s="1013"/>
      <c r="BV84" s="1013"/>
      <c r="BW84" s="1013"/>
      <c r="BX84" s="1013"/>
      <c r="BY84" s="1013"/>
      <c r="BZ84" s="1013"/>
      <c r="CA84" s="1013"/>
      <c r="CB84" s="1013"/>
      <c r="CC84" s="1013"/>
      <c r="CD84" s="1013"/>
      <c r="CE84" s="1013"/>
      <c r="CF84" s="1013"/>
      <c r="CG84" s="1022"/>
      <c r="CH84" s="1023"/>
      <c r="CI84" s="1024"/>
      <c r="CJ84" s="1024"/>
      <c r="CK84" s="1024"/>
      <c r="CL84" s="1025"/>
      <c r="CM84" s="1023"/>
      <c r="CN84" s="1024"/>
      <c r="CO84" s="1024"/>
      <c r="CP84" s="1024"/>
      <c r="CQ84" s="1025"/>
      <c r="CR84" s="1023"/>
      <c r="CS84" s="1024"/>
      <c r="CT84" s="1024"/>
      <c r="CU84" s="1024"/>
      <c r="CV84" s="1025"/>
      <c r="CW84" s="1023"/>
      <c r="CX84" s="1024"/>
      <c r="CY84" s="1024"/>
      <c r="CZ84" s="1024"/>
      <c r="DA84" s="1025"/>
      <c r="DB84" s="1023"/>
      <c r="DC84" s="1024"/>
      <c r="DD84" s="1024"/>
      <c r="DE84" s="1024"/>
      <c r="DF84" s="1025"/>
      <c r="DG84" s="1023"/>
      <c r="DH84" s="1024"/>
      <c r="DI84" s="1024"/>
      <c r="DJ84" s="1024"/>
      <c r="DK84" s="1025"/>
      <c r="DL84" s="1023"/>
      <c r="DM84" s="1024"/>
      <c r="DN84" s="1024"/>
      <c r="DO84" s="1024"/>
      <c r="DP84" s="1025"/>
      <c r="DQ84" s="1023"/>
      <c r="DR84" s="1024"/>
      <c r="DS84" s="1024"/>
      <c r="DT84" s="1024"/>
      <c r="DU84" s="1025"/>
      <c r="DV84" s="1012"/>
      <c r="DW84" s="1013"/>
      <c r="DX84" s="1013"/>
      <c r="DY84" s="1013"/>
      <c r="DZ84" s="1014"/>
      <c r="EA84" s="219"/>
    </row>
    <row r="85" spans="1:131" ht="26.25" customHeight="1" x14ac:dyDescent="0.15">
      <c r="A85" s="227">
        <v>18</v>
      </c>
      <c r="B85" s="1041"/>
      <c r="C85" s="1042"/>
      <c r="D85" s="1042"/>
      <c r="E85" s="1042"/>
      <c r="F85" s="1042"/>
      <c r="G85" s="1042"/>
      <c r="H85" s="1042"/>
      <c r="I85" s="1042"/>
      <c r="J85" s="1042"/>
      <c r="K85" s="1042"/>
      <c r="L85" s="1042"/>
      <c r="M85" s="1042"/>
      <c r="N85" s="1042"/>
      <c r="O85" s="1042"/>
      <c r="P85" s="1043"/>
      <c r="Q85" s="1044"/>
      <c r="R85" s="1038"/>
      <c r="S85" s="1038"/>
      <c r="T85" s="1038"/>
      <c r="U85" s="1038"/>
      <c r="V85" s="1038"/>
      <c r="W85" s="1038"/>
      <c r="X85" s="1038"/>
      <c r="Y85" s="1038"/>
      <c r="Z85" s="1038"/>
      <c r="AA85" s="1038"/>
      <c r="AB85" s="1038"/>
      <c r="AC85" s="1038"/>
      <c r="AD85" s="1038"/>
      <c r="AE85" s="1038"/>
      <c r="AF85" s="1038"/>
      <c r="AG85" s="1038"/>
      <c r="AH85" s="1038"/>
      <c r="AI85" s="1038"/>
      <c r="AJ85" s="1038"/>
      <c r="AK85" s="1038"/>
      <c r="AL85" s="1038"/>
      <c r="AM85" s="1038"/>
      <c r="AN85" s="1038"/>
      <c r="AO85" s="1038"/>
      <c r="AP85" s="1038"/>
      <c r="AQ85" s="1038"/>
      <c r="AR85" s="1038"/>
      <c r="AS85" s="1038"/>
      <c r="AT85" s="1038"/>
      <c r="AU85" s="1038"/>
      <c r="AV85" s="1038"/>
      <c r="AW85" s="1038"/>
      <c r="AX85" s="1038"/>
      <c r="AY85" s="1038"/>
      <c r="AZ85" s="1039"/>
      <c r="BA85" s="1039"/>
      <c r="BB85" s="1039"/>
      <c r="BC85" s="1039"/>
      <c r="BD85" s="1040"/>
      <c r="BE85" s="230"/>
      <c r="BF85" s="230"/>
      <c r="BG85" s="230"/>
      <c r="BH85" s="230"/>
      <c r="BI85" s="230"/>
      <c r="BJ85" s="230"/>
      <c r="BK85" s="230"/>
      <c r="BL85" s="230"/>
      <c r="BM85" s="230"/>
      <c r="BN85" s="230"/>
      <c r="BO85" s="230"/>
      <c r="BP85" s="230"/>
      <c r="BQ85" s="227">
        <v>79</v>
      </c>
      <c r="BR85" s="232"/>
      <c r="BS85" s="1012"/>
      <c r="BT85" s="1013"/>
      <c r="BU85" s="1013"/>
      <c r="BV85" s="1013"/>
      <c r="BW85" s="1013"/>
      <c r="BX85" s="1013"/>
      <c r="BY85" s="1013"/>
      <c r="BZ85" s="1013"/>
      <c r="CA85" s="1013"/>
      <c r="CB85" s="1013"/>
      <c r="CC85" s="1013"/>
      <c r="CD85" s="1013"/>
      <c r="CE85" s="1013"/>
      <c r="CF85" s="1013"/>
      <c r="CG85" s="1022"/>
      <c r="CH85" s="1023"/>
      <c r="CI85" s="1024"/>
      <c r="CJ85" s="1024"/>
      <c r="CK85" s="1024"/>
      <c r="CL85" s="1025"/>
      <c r="CM85" s="1023"/>
      <c r="CN85" s="1024"/>
      <c r="CO85" s="1024"/>
      <c r="CP85" s="1024"/>
      <c r="CQ85" s="1025"/>
      <c r="CR85" s="1023"/>
      <c r="CS85" s="1024"/>
      <c r="CT85" s="1024"/>
      <c r="CU85" s="1024"/>
      <c r="CV85" s="1025"/>
      <c r="CW85" s="1023"/>
      <c r="CX85" s="1024"/>
      <c r="CY85" s="1024"/>
      <c r="CZ85" s="1024"/>
      <c r="DA85" s="1025"/>
      <c r="DB85" s="1023"/>
      <c r="DC85" s="1024"/>
      <c r="DD85" s="1024"/>
      <c r="DE85" s="1024"/>
      <c r="DF85" s="1025"/>
      <c r="DG85" s="1023"/>
      <c r="DH85" s="1024"/>
      <c r="DI85" s="1024"/>
      <c r="DJ85" s="1024"/>
      <c r="DK85" s="1025"/>
      <c r="DL85" s="1023"/>
      <c r="DM85" s="1024"/>
      <c r="DN85" s="1024"/>
      <c r="DO85" s="1024"/>
      <c r="DP85" s="1025"/>
      <c r="DQ85" s="1023"/>
      <c r="DR85" s="1024"/>
      <c r="DS85" s="1024"/>
      <c r="DT85" s="1024"/>
      <c r="DU85" s="1025"/>
      <c r="DV85" s="1012"/>
      <c r="DW85" s="1013"/>
      <c r="DX85" s="1013"/>
      <c r="DY85" s="1013"/>
      <c r="DZ85" s="1014"/>
      <c r="EA85" s="219"/>
    </row>
    <row r="86" spans="1:131" ht="26.25" customHeight="1" x14ac:dyDescent="0.15">
      <c r="A86" s="227">
        <v>19</v>
      </c>
      <c r="B86" s="1041"/>
      <c r="C86" s="1042"/>
      <c r="D86" s="1042"/>
      <c r="E86" s="1042"/>
      <c r="F86" s="1042"/>
      <c r="G86" s="1042"/>
      <c r="H86" s="1042"/>
      <c r="I86" s="1042"/>
      <c r="J86" s="1042"/>
      <c r="K86" s="1042"/>
      <c r="L86" s="1042"/>
      <c r="M86" s="1042"/>
      <c r="N86" s="1042"/>
      <c r="O86" s="1042"/>
      <c r="P86" s="1043"/>
      <c r="Q86" s="1044"/>
      <c r="R86" s="1038"/>
      <c r="S86" s="1038"/>
      <c r="T86" s="1038"/>
      <c r="U86" s="1038"/>
      <c r="V86" s="1038"/>
      <c r="W86" s="1038"/>
      <c r="X86" s="1038"/>
      <c r="Y86" s="1038"/>
      <c r="Z86" s="1038"/>
      <c r="AA86" s="1038"/>
      <c r="AB86" s="1038"/>
      <c r="AC86" s="1038"/>
      <c r="AD86" s="1038"/>
      <c r="AE86" s="1038"/>
      <c r="AF86" s="1038"/>
      <c r="AG86" s="1038"/>
      <c r="AH86" s="1038"/>
      <c r="AI86" s="1038"/>
      <c r="AJ86" s="1038"/>
      <c r="AK86" s="1038"/>
      <c r="AL86" s="1038"/>
      <c r="AM86" s="1038"/>
      <c r="AN86" s="1038"/>
      <c r="AO86" s="1038"/>
      <c r="AP86" s="1038"/>
      <c r="AQ86" s="1038"/>
      <c r="AR86" s="1038"/>
      <c r="AS86" s="1038"/>
      <c r="AT86" s="1038"/>
      <c r="AU86" s="1038"/>
      <c r="AV86" s="1038"/>
      <c r="AW86" s="1038"/>
      <c r="AX86" s="1038"/>
      <c r="AY86" s="1038"/>
      <c r="AZ86" s="1039"/>
      <c r="BA86" s="1039"/>
      <c r="BB86" s="1039"/>
      <c r="BC86" s="1039"/>
      <c r="BD86" s="1040"/>
      <c r="BE86" s="230"/>
      <c r="BF86" s="230"/>
      <c r="BG86" s="230"/>
      <c r="BH86" s="230"/>
      <c r="BI86" s="230"/>
      <c r="BJ86" s="230"/>
      <c r="BK86" s="230"/>
      <c r="BL86" s="230"/>
      <c r="BM86" s="230"/>
      <c r="BN86" s="230"/>
      <c r="BO86" s="230"/>
      <c r="BP86" s="230"/>
      <c r="BQ86" s="227">
        <v>80</v>
      </c>
      <c r="BR86" s="232"/>
      <c r="BS86" s="1012"/>
      <c r="BT86" s="1013"/>
      <c r="BU86" s="1013"/>
      <c r="BV86" s="1013"/>
      <c r="BW86" s="1013"/>
      <c r="BX86" s="1013"/>
      <c r="BY86" s="1013"/>
      <c r="BZ86" s="1013"/>
      <c r="CA86" s="1013"/>
      <c r="CB86" s="1013"/>
      <c r="CC86" s="1013"/>
      <c r="CD86" s="1013"/>
      <c r="CE86" s="1013"/>
      <c r="CF86" s="1013"/>
      <c r="CG86" s="1022"/>
      <c r="CH86" s="1023"/>
      <c r="CI86" s="1024"/>
      <c r="CJ86" s="1024"/>
      <c r="CK86" s="1024"/>
      <c r="CL86" s="1025"/>
      <c r="CM86" s="1023"/>
      <c r="CN86" s="1024"/>
      <c r="CO86" s="1024"/>
      <c r="CP86" s="1024"/>
      <c r="CQ86" s="1025"/>
      <c r="CR86" s="1023"/>
      <c r="CS86" s="1024"/>
      <c r="CT86" s="1024"/>
      <c r="CU86" s="1024"/>
      <c r="CV86" s="1025"/>
      <c r="CW86" s="1023"/>
      <c r="CX86" s="1024"/>
      <c r="CY86" s="1024"/>
      <c r="CZ86" s="1024"/>
      <c r="DA86" s="1025"/>
      <c r="DB86" s="1023"/>
      <c r="DC86" s="1024"/>
      <c r="DD86" s="1024"/>
      <c r="DE86" s="1024"/>
      <c r="DF86" s="1025"/>
      <c r="DG86" s="1023"/>
      <c r="DH86" s="1024"/>
      <c r="DI86" s="1024"/>
      <c r="DJ86" s="1024"/>
      <c r="DK86" s="1025"/>
      <c r="DL86" s="1023"/>
      <c r="DM86" s="1024"/>
      <c r="DN86" s="1024"/>
      <c r="DO86" s="1024"/>
      <c r="DP86" s="1025"/>
      <c r="DQ86" s="1023"/>
      <c r="DR86" s="1024"/>
      <c r="DS86" s="1024"/>
      <c r="DT86" s="1024"/>
      <c r="DU86" s="1025"/>
      <c r="DV86" s="1012"/>
      <c r="DW86" s="1013"/>
      <c r="DX86" s="1013"/>
      <c r="DY86" s="1013"/>
      <c r="DZ86" s="1014"/>
      <c r="EA86" s="219"/>
    </row>
    <row r="87" spans="1:131" ht="26.25" customHeight="1" x14ac:dyDescent="0.15">
      <c r="A87" s="233">
        <v>20</v>
      </c>
      <c r="B87" s="1031"/>
      <c r="C87" s="1032"/>
      <c r="D87" s="1032"/>
      <c r="E87" s="1032"/>
      <c r="F87" s="1032"/>
      <c r="G87" s="1032"/>
      <c r="H87" s="1032"/>
      <c r="I87" s="1032"/>
      <c r="J87" s="1032"/>
      <c r="K87" s="1032"/>
      <c r="L87" s="1032"/>
      <c r="M87" s="1032"/>
      <c r="N87" s="1032"/>
      <c r="O87" s="1032"/>
      <c r="P87" s="1033"/>
      <c r="Q87" s="1034"/>
      <c r="R87" s="1035"/>
      <c r="S87" s="1035"/>
      <c r="T87" s="1035"/>
      <c r="U87" s="1035"/>
      <c r="V87" s="1035"/>
      <c r="W87" s="1035"/>
      <c r="X87" s="1035"/>
      <c r="Y87" s="1035"/>
      <c r="Z87" s="1035"/>
      <c r="AA87" s="1035"/>
      <c r="AB87" s="1035"/>
      <c r="AC87" s="1035"/>
      <c r="AD87" s="1035"/>
      <c r="AE87" s="1035"/>
      <c r="AF87" s="1035"/>
      <c r="AG87" s="1035"/>
      <c r="AH87" s="1035"/>
      <c r="AI87" s="1035"/>
      <c r="AJ87" s="1035"/>
      <c r="AK87" s="1035"/>
      <c r="AL87" s="1035"/>
      <c r="AM87" s="1035"/>
      <c r="AN87" s="1035"/>
      <c r="AO87" s="1035"/>
      <c r="AP87" s="1035"/>
      <c r="AQ87" s="1035"/>
      <c r="AR87" s="1035"/>
      <c r="AS87" s="1035"/>
      <c r="AT87" s="1035"/>
      <c r="AU87" s="1035"/>
      <c r="AV87" s="1035"/>
      <c r="AW87" s="1035"/>
      <c r="AX87" s="1035"/>
      <c r="AY87" s="1035"/>
      <c r="AZ87" s="1036"/>
      <c r="BA87" s="1036"/>
      <c r="BB87" s="1036"/>
      <c r="BC87" s="1036"/>
      <c r="BD87" s="1037"/>
      <c r="BE87" s="230"/>
      <c r="BF87" s="230"/>
      <c r="BG87" s="230"/>
      <c r="BH87" s="230"/>
      <c r="BI87" s="230"/>
      <c r="BJ87" s="230"/>
      <c r="BK87" s="230"/>
      <c r="BL87" s="230"/>
      <c r="BM87" s="230"/>
      <c r="BN87" s="230"/>
      <c r="BO87" s="230"/>
      <c r="BP87" s="230"/>
      <c r="BQ87" s="227">
        <v>81</v>
      </c>
      <c r="BR87" s="232"/>
      <c r="BS87" s="1012"/>
      <c r="BT87" s="1013"/>
      <c r="BU87" s="1013"/>
      <c r="BV87" s="1013"/>
      <c r="BW87" s="1013"/>
      <c r="BX87" s="1013"/>
      <c r="BY87" s="1013"/>
      <c r="BZ87" s="1013"/>
      <c r="CA87" s="1013"/>
      <c r="CB87" s="1013"/>
      <c r="CC87" s="1013"/>
      <c r="CD87" s="1013"/>
      <c r="CE87" s="1013"/>
      <c r="CF87" s="1013"/>
      <c r="CG87" s="1022"/>
      <c r="CH87" s="1023"/>
      <c r="CI87" s="1024"/>
      <c r="CJ87" s="1024"/>
      <c r="CK87" s="1024"/>
      <c r="CL87" s="1025"/>
      <c r="CM87" s="1023"/>
      <c r="CN87" s="1024"/>
      <c r="CO87" s="1024"/>
      <c r="CP87" s="1024"/>
      <c r="CQ87" s="1025"/>
      <c r="CR87" s="1023"/>
      <c r="CS87" s="1024"/>
      <c r="CT87" s="1024"/>
      <c r="CU87" s="1024"/>
      <c r="CV87" s="1025"/>
      <c r="CW87" s="1023"/>
      <c r="CX87" s="1024"/>
      <c r="CY87" s="1024"/>
      <c r="CZ87" s="1024"/>
      <c r="DA87" s="1025"/>
      <c r="DB87" s="1023"/>
      <c r="DC87" s="1024"/>
      <c r="DD87" s="1024"/>
      <c r="DE87" s="1024"/>
      <c r="DF87" s="1025"/>
      <c r="DG87" s="1023"/>
      <c r="DH87" s="1024"/>
      <c r="DI87" s="1024"/>
      <c r="DJ87" s="1024"/>
      <c r="DK87" s="1025"/>
      <c r="DL87" s="1023"/>
      <c r="DM87" s="1024"/>
      <c r="DN87" s="1024"/>
      <c r="DO87" s="1024"/>
      <c r="DP87" s="1025"/>
      <c r="DQ87" s="1023"/>
      <c r="DR87" s="1024"/>
      <c r="DS87" s="1024"/>
      <c r="DT87" s="1024"/>
      <c r="DU87" s="1025"/>
      <c r="DV87" s="1012"/>
      <c r="DW87" s="1013"/>
      <c r="DX87" s="1013"/>
      <c r="DY87" s="1013"/>
      <c r="DZ87" s="1014"/>
      <c r="EA87" s="219"/>
    </row>
    <row r="88" spans="1:131" ht="26.25" customHeight="1" thickBot="1" x14ac:dyDescent="0.2">
      <c r="A88" s="229" t="s">
        <v>398</v>
      </c>
      <c r="B88" s="1004" t="s">
        <v>431</v>
      </c>
      <c r="C88" s="1005"/>
      <c r="D88" s="1005"/>
      <c r="E88" s="1005"/>
      <c r="F88" s="1005"/>
      <c r="G88" s="1005"/>
      <c r="H88" s="1005"/>
      <c r="I88" s="1005"/>
      <c r="J88" s="1005"/>
      <c r="K88" s="1005"/>
      <c r="L88" s="1005"/>
      <c r="M88" s="1005"/>
      <c r="N88" s="1005"/>
      <c r="O88" s="1005"/>
      <c r="P88" s="1015"/>
      <c r="Q88" s="1029"/>
      <c r="R88" s="1030"/>
      <c r="S88" s="1030"/>
      <c r="T88" s="1030"/>
      <c r="U88" s="1030"/>
      <c r="V88" s="1030"/>
      <c r="W88" s="1030"/>
      <c r="X88" s="1030"/>
      <c r="Y88" s="1030"/>
      <c r="Z88" s="1030"/>
      <c r="AA88" s="1030"/>
      <c r="AB88" s="1030"/>
      <c r="AC88" s="1030"/>
      <c r="AD88" s="1030"/>
      <c r="AE88" s="1030"/>
      <c r="AF88" s="1026">
        <v>44854</v>
      </c>
      <c r="AG88" s="1026"/>
      <c r="AH88" s="1026"/>
      <c r="AI88" s="1026"/>
      <c r="AJ88" s="1026"/>
      <c r="AK88" s="1030"/>
      <c r="AL88" s="1030"/>
      <c r="AM88" s="1030"/>
      <c r="AN88" s="1030"/>
      <c r="AO88" s="1030"/>
      <c r="AP88" s="1026">
        <v>16612</v>
      </c>
      <c r="AQ88" s="1026"/>
      <c r="AR88" s="1026"/>
      <c r="AS88" s="1026"/>
      <c r="AT88" s="1026"/>
      <c r="AU88" s="1026">
        <v>7959</v>
      </c>
      <c r="AV88" s="1026"/>
      <c r="AW88" s="1026"/>
      <c r="AX88" s="1026"/>
      <c r="AY88" s="1026"/>
      <c r="AZ88" s="1027"/>
      <c r="BA88" s="1027"/>
      <c r="BB88" s="1027"/>
      <c r="BC88" s="1027"/>
      <c r="BD88" s="1028"/>
      <c r="BE88" s="230"/>
      <c r="BF88" s="230"/>
      <c r="BG88" s="230"/>
      <c r="BH88" s="230"/>
      <c r="BI88" s="230"/>
      <c r="BJ88" s="230"/>
      <c r="BK88" s="230"/>
      <c r="BL88" s="230"/>
      <c r="BM88" s="230"/>
      <c r="BN88" s="230"/>
      <c r="BO88" s="230"/>
      <c r="BP88" s="230"/>
      <c r="BQ88" s="227">
        <v>82</v>
      </c>
      <c r="BR88" s="232"/>
      <c r="BS88" s="1012"/>
      <c r="BT88" s="1013"/>
      <c r="BU88" s="1013"/>
      <c r="BV88" s="1013"/>
      <c r="BW88" s="1013"/>
      <c r="BX88" s="1013"/>
      <c r="BY88" s="1013"/>
      <c r="BZ88" s="1013"/>
      <c r="CA88" s="1013"/>
      <c r="CB88" s="1013"/>
      <c r="CC88" s="1013"/>
      <c r="CD88" s="1013"/>
      <c r="CE88" s="1013"/>
      <c r="CF88" s="1013"/>
      <c r="CG88" s="1022"/>
      <c r="CH88" s="1023"/>
      <c r="CI88" s="1024"/>
      <c r="CJ88" s="1024"/>
      <c r="CK88" s="1024"/>
      <c r="CL88" s="1025"/>
      <c r="CM88" s="1023"/>
      <c r="CN88" s="1024"/>
      <c r="CO88" s="1024"/>
      <c r="CP88" s="1024"/>
      <c r="CQ88" s="1025"/>
      <c r="CR88" s="1023"/>
      <c r="CS88" s="1024"/>
      <c r="CT88" s="1024"/>
      <c r="CU88" s="1024"/>
      <c r="CV88" s="1025"/>
      <c r="CW88" s="1023"/>
      <c r="CX88" s="1024"/>
      <c r="CY88" s="1024"/>
      <c r="CZ88" s="1024"/>
      <c r="DA88" s="1025"/>
      <c r="DB88" s="1023"/>
      <c r="DC88" s="1024"/>
      <c r="DD88" s="1024"/>
      <c r="DE88" s="1024"/>
      <c r="DF88" s="1025"/>
      <c r="DG88" s="1023"/>
      <c r="DH88" s="1024"/>
      <c r="DI88" s="1024"/>
      <c r="DJ88" s="1024"/>
      <c r="DK88" s="1025"/>
      <c r="DL88" s="1023"/>
      <c r="DM88" s="1024"/>
      <c r="DN88" s="1024"/>
      <c r="DO88" s="1024"/>
      <c r="DP88" s="1025"/>
      <c r="DQ88" s="1023"/>
      <c r="DR88" s="1024"/>
      <c r="DS88" s="1024"/>
      <c r="DT88" s="1024"/>
      <c r="DU88" s="1025"/>
      <c r="DV88" s="1012"/>
      <c r="DW88" s="1013"/>
      <c r="DX88" s="1013"/>
      <c r="DY88" s="1013"/>
      <c r="DZ88" s="1014"/>
      <c r="EA88" s="219"/>
    </row>
    <row r="89" spans="1:131" ht="26.25" hidden="1" customHeight="1" x14ac:dyDescent="0.15">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30"/>
      <c r="BF89" s="230"/>
      <c r="BG89" s="230"/>
      <c r="BH89" s="230"/>
      <c r="BI89" s="230"/>
      <c r="BJ89" s="230"/>
      <c r="BK89" s="230"/>
      <c r="BL89" s="230"/>
      <c r="BM89" s="230"/>
      <c r="BN89" s="230"/>
      <c r="BO89" s="230"/>
      <c r="BP89" s="230"/>
      <c r="BQ89" s="227">
        <v>83</v>
      </c>
      <c r="BR89" s="232"/>
      <c r="BS89" s="1012"/>
      <c r="BT89" s="1013"/>
      <c r="BU89" s="1013"/>
      <c r="BV89" s="1013"/>
      <c r="BW89" s="1013"/>
      <c r="BX89" s="1013"/>
      <c r="BY89" s="1013"/>
      <c r="BZ89" s="1013"/>
      <c r="CA89" s="1013"/>
      <c r="CB89" s="1013"/>
      <c r="CC89" s="1013"/>
      <c r="CD89" s="1013"/>
      <c r="CE89" s="1013"/>
      <c r="CF89" s="1013"/>
      <c r="CG89" s="1022"/>
      <c r="CH89" s="1023"/>
      <c r="CI89" s="1024"/>
      <c r="CJ89" s="1024"/>
      <c r="CK89" s="1024"/>
      <c r="CL89" s="1025"/>
      <c r="CM89" s="1023"/>
      <c r="CN89" s="1024"/>
      <c r="CO89" s="1024"/>
      <c r="CP89" s="1024"/>
      <c r="CQ89" s="1025"/>
      <c r="CR89" s="1023"/>
      <c r="CS89" s="1024"/>
      <c r="CT89" s="1024"/>
      <c r="CU89" s="1024"/>
      <c r="CV89" s="1025"/>
      <c r="CW89" s="1023"/>
      <c r="CX89" s="1024"/>
      <c r="CY89" s="1024"/>
      <c r="CZ89" s="1024"/>
      <c r="DA89" s="1025"/>
      <c r="DB89" s="1023"/>
      <c r="DC89" s="1024"/>
      <c r="DD89" s="1024"/>
      <c r="DE89" s="1024"/>
      <c r="DF89" s="1025"/>
      <c r="DG89" s="1023"/>
      <c r="DH89" s="1024"/>
      <c r="DI89" s="1024"/>
      <c r="DJ89" s="1024"/>
      <c r="DK89" s="1025"/>
      <c r="DL89" s="1023"/>
      <c r="DM89" s="1024"/>
      <c r="DN89" s="1024"/>
      <c r="DO89" s="1024"/>
      <c r="DP89" s="1025"/>
      <c r="DQ89" s="1023"/>
      <c r="DR89" s="1024"/>
      <c r="DS89" s="1024"/>
      <c r="DT89" s="1024"/>
      <c r="DU89" s="1025"/>
      <c r="DV89" s="1012"/>
      <c r="DW89" s="1013"/>
      <c r="DX89" s="1013"/>
      <c r="DY89" s="1013"/>
      <c r="DZ89" s="1014"/>
      <c r="EA89" s="219"/>
    </row>
    <row r="90" spans="1:131" ht="26.25" hidden="1" customHeight="1" x14ac:dyDescent="0.15">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30"/>
      <c r="BF90" s="230"/>
      <c r="BG90" s="230"/>
      <c r="BH90" s="230"/>
      <c r="BI90" s="230"/>
      <c r="BJ90" s="230"/>
      <c r="BK90" s="230"/>
      <c r="BL90" s="230"/>
      <c r="BM90" s="230"/>
      <c r="BN90" s="230"/>
      <c r="BO90" s="230"/>
      <c r="BP90" s="230"/>
      <c r="BQ90" s="227">
        <v>84</v>
      </c>
      <c r="BR90" s="232"/>
      <c r="BS90" s="1012"/>
      <c r="BT90" s="1013"/>
      <c r="BU90" s="1013"/>
      <c r="BV90" s="1013"/>
      <c r="BW90" s="1013"/>
      <c r="BX90" s="1013"/>
      <c r="BY90" s="1013"/>
      <c r="BZ90" s="1013"/>
      <c r="CA90" s="1013"/>
      <c r="CB90" s="1013"/>
      <c r="CC90" s="1013"/>
      <c r="CD90" s="1013"/>
      <c r="CE90" s="1013"/>
      <c r="CF90" s="1013"/>
      <c r="CG90" s="1022"/>
      <c r="CH90" s="1023"/>
      <c r="CI90" s="1024"/>
      <c r="CJ90" s="1024"/>
      <c r="CK90" s="1024"/>
      <c r="CL90" s="1025"/>
      <c r="CM90" s="1023"/>
      <c r="CN90" s="1024"/>
      <c r="CO90" s="1024"/>
      <c r="CP90" s="1024"/>
      <c r="CQ90" s="1025"/>
      <c r="CR90" s="1023"/>
      <c r="CS90" s="1024"/>
      <c r="CT90" s="1024"/>
      <c r="CU90" s="1024"/>
      <c r="CV90" s="1025"/>
      <c r="CW90" s="1023"/>
      <c r="CX90" s="1024"/>
      <c r="CY90" s="1024"/>
      <c r="CZ90" s="1024"/>
      <c r="DA90" s="1025"/>
      <c r="DB90" s="1023"/>
      <c r="DC90" s="1024"/>
      <c r="DD90" s="1024"/>
      <c r="DE90" s="1024"/>
      <c r="DF90" s="1025"/>
      <c r="DG90" s="1023"/>
      <c r="DH90" s="1024"/>
      <c r="DI90" s="1024"/>
      <c r="DJ90" s="1024"/>
      <c r="DK90" s="1025"/>
      <c r="DL90" s="1023"/>
      <c r="DM90" s="1024"/>
      <c r="DN90" s="1024"/>
      <c r="DO90" s="1024"/>
      <c r="DP90" s="1025"/>
      <c r="DQ90" s="1023"/>
      <c r="DR90" s="1024"/>
      <c r="DS90" s="1024"/>
      <c r="DT90" s="1024"/>
      <c r="DU90" s="1025"/>
      <c r="DV90" s="1012"/>
      <c r="DW90" s="1013"/>
      <c r="DX90" s="1013"/>
      <c r="DY90" s="1013"/>
      <c r="DZ90" s="1014"/>
      <c r="EA90" s="219"/>
    </row>
    <row r="91" spans="1:131" ht="26.25" hidden="1" customHeight="1" x14ac:dyDescent="0.15">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30"/>
      <c r="BF91" s="230"/>
      <c r="BG91" s="230"/>
      <c r="BH91" s="230"/>
      <c r="BI91" s="230"/>
      <c r="BJ91" s="230"/>
      <c r="BK91" s="230"/>
      <c r="BL91" s="230"/>
      <c r="BM91" s="230"/>
      <c r="BN91" s="230"/>
      <c r="BO91" s="230"/>
      <c r="BP91" s="230"/>
      <c r="BQ91" s="227">
        <v>85</v>
      </c>
      <c r="BR91" s="232"/>
      <c r="BS91" s="1012"/>
      <c r="BT91" s="1013"/>
      <c r="BU91" s="1013"/>
      <c r="BV91" s="1013"/>
      <c r="BW91" s="1013"/>
      <c r="BX91" s="1013"/>
      <c r="BY91" s="1013"/>
      <c r="BZ91" s="1013"/>
      <c r="CA91" s="1013"/>
      <c r="CB91" s="1013"/>
      <c r="CC91" s="1013"/>
      <c r="CD91" s="1013"/>
      <c r="CE91" s="1013"/>
      <c r="CF91" s="1013"/>
      <c r="CG91" s="1022"/>
      <c r="CH91" s="1023"/>
      <c r="CI91" s="1024"/>
      <c r="CJ91" s="1024"/>
      <c r="CK91" s="1024"/>
      <c r="CL91" s="1025"/>
      <c r="CM91" s="1023"/>
      <c r="CN91" s="1024"/>
      <c r="CO91" s="1024"/>
      <c r="CP91" s="1024"/>
      <c r="CQ91" s="1025"/>
      <c r="CR91" s="1023"/>
      <c r="CS91" s="1024"/>
      <c r="CT91" s="1024"/>
      <c r="CU91" s="1024"/>
      <c r="CV91" s="1025"/>
      <c r="CW91" s="1023"/>
      <c r="CX91" s="1024"/>
      <c r="CY91" s="1024"/>
      <c r="CZ91" s="1024"/>
      <c r="DA91" s="1025"/>
      <c r="DB91" s="1023"/>
      <c r="DC91" s="1024"/>
      <c r="DD91" s="1024"/>
      <c r="DE91" s="1024"/>
      <c r="DF91" s="1025"/>
      <c r="DG91" s="1023"/>
      <c r="DH91" s="1024"/>
      <c r="DI91" s="1024"/>
      <c r="DJ91" s="1024"/>
      <c r="DK91" s="1025"/>
      <c r="DL91" s="1023"/>
      <c r="DM91" s="1024"/>
      <c r="DN91" s="1024"/>
      <c r="DO91" s="1024"/>
      <c r="DP91" s="1025"/>
      <c r="DQ91" s="1023"/>
      <c r="DR91" s="1024"/>
      <c r="DS91" s="1024"/>
      <c r="DT91" s="1024"/>
      <c r="DU91" s="1025"/>
      <c r="DV91" s="1012"/>
      <c r="DW91" s="1013"/>
      <c r="DX91" s="1013"/>
      <c r="DY91" s="1013"/>
      <c r="DZ91" s="1014"/>
      <c r="EA91" s="219"/>
    </row>
    <row r="92" spans="1:131" ht="26.25" hidden="1" customHeight="1" x14ac:dyDescent="0.15">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30"/>
      <c r="BF92" s="230"/>
      <c r="BG92" s="230"/>
      <c r="BH92" s="230"/>
      <c r="BI92" s="230"/>
      <c r="BJ92" s="230"/>
      <c r="BK92" s="230"/>
      <c r="BL92" s="230"/>
      <c r="BM92" s="230"/>
      <c r="BN92" s="230"/>
      <c r="BO92" s="230"/>
      <c r="BP92" s="230"/>
      <c r="BQ92" s="227">
        <v>86</v>
      </c>
      <c r="BR92" s="232"/>
      <c r="BS92" s="1012"/>
      <c r="BT92" s="1013"/>
      <c r="BU92" s="1013"/>
      <c r="BV92" s="1013"/>
      <c r="BW92" s="1013"/>
      <c r="BX92" s="1013"/>
      <c r="BY92" s="1013"/>
      <c r="BZ92" s="1013"/>
      <c r="CA92" s="1013"/>
      <c r="CB92" s="1013"/>
      <c r="CC92" s="1013"/>
      <c r="CD92" s="1013"/>
      <c r="CE92" s="1013"/>
      <c r="CF92" s="1013"/>
      <c r="CG92" s="1022"/>
      <c r="CH92" s="1023"/>
      <c r="CI92" s="1024"/>
      <c r="CJ92" s="1024"/>
      <c r="CK92" s="1024"/>
      <c r="CL92" s="1025"/>
      <c r="CM92" s="1023"/>
      <c r="CN92" s="1024"/>
      <c r="CO92" s="1024"/>
      <c r="CP92" s="1024"/>
      <c r="CQ92" s="1025"/>
      <c r="CR92" s="1023"/>
      <c r="CS92" s="1024"/>
      <c r="CT92" s="1024"/>
      <c r="CU92" s="1024"/>
      <c r="CV92" s="1025"/>
      <c r="CW92" s="1023"/>
      <c r="CX92" s="1024"/>
      <c r="CY92" s="1024"/>
      <c r="CZ92" s="1024"/>
      <c r="DA92" s="1025"/>
      <c r="DB92" s="1023"/>
      <c r="DC92" s="1024"/>
      <c r="DD92" s="1024"/>
      <c r="DE92" s="1024"/>
      <c r="DF92" s="1025"/>
      <c r="DG92" s="1023"/>
      <c r="DH92" s="1024"/>
      <c r="DI92" s="1024"/>
      <c r="DJ92" s="1024"/>
      <c r="DK92" s="1025"/>
      <c r="DL92" s="1023"/>
      <c r="DM92" s="1024"/>
      <c r="DN92" s="1024"/>
      <c r="DO92" s="1024"/>
      <c r="DP92" s="1025"/>
      <c r="DQ92" s="1023"/>
      <c r="DR92" s="1024"/>
      <c r="DS92" s="1024"/>
      <c r="DT92" s="1024"/>
      <c r="DU92" s="1025"/>
      <c r="DV92" s="1012"/>
      <c r="DW92" s="1013"/>
      <c r="DX92" s="1013"/>
      <c r="DY92" s="1013"/>
      <c r="DZ92" s="1014"/>
      <c r="EA92" s="219"/>
    </row>
    <row r="93" spans="1:131" ht="26.25" hidden="1" customHeight="1" x14ac:dyDescent="0.15">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30"/>
      <c r="BF93" s="230"/>
      <c r="BG93" s="230"/>
      <c r="BH93" s="230"/>
      <c r="BI93" s="230"/>
      <c r="BJ93" s="230"/>
      <c r="BK93" s="230"/>
      <c r="BL93" s="230"/>
      <c r="BM93" s="230"/>
      <c r="BN93" s="230"/>
      <c r="BO93" s="230"/>
      <c r="BP93" s="230"/>
      <c r="BQ93" s="227">
        <v>87</v>
      </c>
      <c r="BR93" s="232"/>
      <c r="BS93" s="1012"/>
      <c r="BT93" s="1013"/>
      <c r="BU93" s="1013"/>
      <c r="BV93" s="1013"/>
      <c r="BW93" s="1013"/>
      <c r="BX93" s="1013"/>
      <c r="BY93" s="1013"/>
      <c r="BZ93" s="1013"/>
      <c r="CA93" s="1013"/>
      <c r="CB93" s="1013"/>
      <c r="CC93" s="1013"/>
      <c r="CD93" s="1013"/>
      <c r="CE93" s="1013"/>
      <c r="CF93" s="1013"/>
      <c r="CG93" s="1022"/>
      <c r="CH93" s="1023"/>
      <c r="CI93" s="1024"/>
      <c r="CJ93" s="1024"/>
      <c r="CK93" s="1024"/>
      <c r="CL93" s="1025"/>
      <c r="CM93" s="1023"/>
      <c r="CN93" s="1024"/>
      <c r="CO93" s="1024"/>
      <c r="CP93" s="1024"/>
      <c r="CQ93" s="1025"/>
      <c r="CR93" s="1023"/>
      <c r="CS93" s="1024"/>
      <c r="CT93" s="1024"/>
      <c r="CU93" s="1024"/>
      <c r="CV93" s="1025"/>
      <c r="CW93" s="1023"/>
      <c r="CX93" s="1024"/>
      <c r="CY93" s="1024"/>
      <c r="CZ93" s="1024"/>
      <c r="DA93" s="1025"/>
      <c r="DB93" s="1023"/>
      <c r="DC93" s="1024"/>
      <c r="DD93" s="1024"/>
      <c r="DE93" s="1024"/>
      <c r="DF93" s="1025"/>
      <c r="DG93" s="1023"/>
      <c r="DH93" s="1024"/>
      <c r="DI93" s="1024"/>
      <c r="DJ93" s="1024"/>
      <c r="DK93" s="1025"/>
      <c r="DL93" s="1023"/>
      <c r="DM93" s="1024"/>
      <c r="DN93" s="1024"/>
      <c r="DO93" s="1024"/>
      <c r="DP93" s="1025"/>
      <c r="DQ93" s="1023"/>
      <c r="DR93" s="1024"/>
      <c r="DS93" s="1024"/>
      <c r="DT93" s="1024"/>
      <c r="DU93" s="1025"/>
      <c r="DV93" s="1012"/>
      <c r="DW93" s="1013"/>
      <c r="DX93" s="1013"/>
      <c r="DY93" s="1013"/>
      <c r="DZ93" s="1014"/>
      <c r="EA93" s="219"/>
    </row>
    <row r="94" spans="1:131" ht="26.25" hidden="1" customHeight="1" x14ac:dyDescent="0.15">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30"/>
      <c r="BF94" s="230"/>
      <c r="BG94" s="230"/>
      <c r="BH94" s="230"/>
      <c r="BI94" s="230"/>
      <c r="BJ94" s="230"/>
      <c r="BK94" s="230"/>
      <c r="BL94" s="230"/>
      <c r="BM94" s="230"/>
      <c r="BN94" s="230"/>
      <c r="BO94" s="230"/>
      <c r="BP94" s="230"/>
      <c r="BQ94" s="227">
        <v>88</v>
      </c>
      <c r="BR94" s="232"/>
      <c r="BS94" s="1012"/>
      <c r="BT94" s="1013"/>
      <c r="BU94" s="1013"/>
      <c r="BV94" s="1013"/>
      <c r="BW94" s="1013"/>
      <c r="BX94" s="1013"/>
      <c r="BY94" s="1013"/>
      <c r="BZ94" s="1013"/>
      <c r="CA94" s="1013"/>
      <c r="CB94" s="1013"/>
      <c r="CC94" s="1013"/>
      <c r="CD94" s="1013"/>
      <c r="CE94" s="1013"/>
      <c r="CF94" s="1013"/>
      <c r="CG94" s="1022"/>
      <c r="CH94" s="1023"/>
      <c r="CI94" s="1024"/>
      <c r="CJ94" s="1024"/>
      <c r="CK94" s="1024"/>
      <c r="CL94" s="1025"/>
      <c r="CM94" s="1023"/>
      <c r="CN94" s="1024"/>
      <c r="CO94" s="1024"/>
      <c r="CP94" s="1024"/>
      <c r="CQ94" s="1025"/>
      <c r="CR94" s="1023"/>
      <c r="CS94" s="1024"/>
      <c r="CT94" s="1024"/>
      <c r="CU94" s="1024"/>
      <c r="CV94" s="1025"/>
      <c r="CW94" s="1023"/>
      <c r="CX94" s="1024"/>
      <c r="CY94" s="1024"/>
      <c r="CZ94" s="1024"/>
      <c r="DA94" s="1025"/>
      <c r="DB94" s="1023"/>
      <c r="DC94" s="1024"/>
      <c r="DD94" s="1024"/>
      <c r="DE94" s="1024"/>
      <c r="DF94" s="1025"/>
      <c r="DG94" s="1023"/>
      <c r="DH94" s="1024"/>
      <c r="DI94" s="1024"/>
      <c r="DJ94" s="1024"/>
      <c r="DK94" s="1025"/>
      <c r="DL94" s="1023"/>
      <c r="DM94" s="1024"/>
      <c r="DN94" s="1024"/>
      <c r="DO94" s="1024"/>
      <c r="DP94" s="1025"/>
      <c r="DQ94" s="1023"/>
      <c r="DR94" s="1024"/>
      <c r="DS94" s="1024"/>
      <c r="DT94" s="1024"/>
      <c r="DU94" s="1025"/>
      <c r="DV94" s="1012"/>
      <c r="DW94" s="1013"/>
      <c r="DX94" s="1013"/>
      <c r="DY94" s="1013"/>
      <c r="DZ94" s="1014"/>
      <c r="EA94" s="219"/>
    </row>
    <row r="95" spans="1:131" ht="26.25" hidden="1" customHeight="1" x14ac:dyDescent="0.15">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30"/>
      <c r="BF95" s="230"/>
      <c r="BG95" s="230"/>
      <c r="BH95" s="230"/>
      <c r="BI95" s="230"/>
      <c r="BJ95" s="230"/>
      <c r="BK95" s="230"/>
      <c r="BL95" s="230"/>
      <c r="BM95" s="230"/>
      <c r="BN95" s="230"/>
      <c r="BO95" s="230"/>
      <c r="BP95" s="230"/>
      <c r="BQ95" s="227">
        <v>89</v>
      </c>
      <c r="BR95" s="232"/>
      <c r="BS95" s="1012"/>
      <c r="BT95" s="1013"/>
      <c r="BU95" s="1013"/>
      <c r="BV95" s="1013"/>
      <c r="BW95" s="1013"/>
      <c r="BX95" s="1013"/>
      <c r="BY95" s="1013"/>
      <c r="BZ95" s="1013"/>
      <c r="CA95" s="1013"/>
      <c r="CB95" s="1013"/>
      <c r="CC95" s="1013"/>
      <c r="CD95" s="1013"/>
      <c r="CE95" s="1013"/>
      <c r="CF95" s="1013"/>
      <c r="CG95" s="1022"/>
      <c r="CH95" s="1023"/>
      <c r="CI95" s="1024"/>
      <c r="CJ95" s="1024"/>
      <c r="CK95" s="1024"/>
      <c r="CL95" s="1025"/>
      <c r="CM95" s="1023"/>
      <c r="CN95" s="1024"/>
      <c r="CO95" s="1024"/>
      <c r="CP95" s="1024"/>
      <c r="CQ95" s="1025"/>
      <c r="CR95" s="1023"/>
      <c r="CS95" s="1024"/>
      <c r="CT95" s="1024"/>
      <c r="CU95" s="1024"/>
      <c r="CV95" s="1025"/>
      <c r="CW95" s="1023"/>
      <c r="CX95" s="1024"/>
      <c r="CY95" s="1024"/>
      <c r="CZ95" s="1024"/>
      <c r="DA95" s="1025"/>
      <c r="DB95" s="1023"/>
      <c r="DC95" s="1024"/>
      <c r="DD95" s="1024"/>
      <c r="DE95" s="1024"/>
      <c r="DF95" s="1025"/>
      <c r="DG95" s="1023"/>
      <c r="DH95" s="1024"/>
      <c r="DI95" s="1024"/>
      <c r="DJ95" s="1024"/>
      <c r="DK95" s="1025"/>
      <c r="DL95" s="1023"/>
      <c r="DM95" s="1024"/>
      <c r="DN95" s="1024"/>
      <c r="DO95" s="1024"/>
      <c r="DP95" s="1025"/>
      <c r="DQ95" s="1023"/>
      <c r="DR95" s="1024"/>
      <c r="DS95" s="1024"/>
      <c r="DT95" s="1024"/>
      <c r="DU95" s="1025"/>
      <c r="DV95" s="1012"/>
      <c r="DW95" s="1013"/>
      <c r="DX95" s="1013"/>
      <c r="DY95" s="1013"/>
      <c r="DZ95" s="1014"/>
      <c r="EA95" s="219"/>
    </row>
    <row r="96" spans="1:131" ht="26.25" hidden="1" customHeight="1" x14ac:dyDescent="0.15">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30"/>
      <c r="BF96" s="230"/>
      <c r="BG96" s="230"/>
      <c r="BH96" s="230"/>
      <c r="BI96" s="230"/>
      <c r="BJ96" s="230"/>
      <c r="BK96" s="230"/>
      <c r="BL96" s="230"/>
      <c r="BM96" s="230"/>
      <c r="BN96" s="230"/>
      <c r="BO96" s="230"/>
      <c r="BP96" s="230"/>
      <c r="BQ96" s="227">
        <v>90</v>
      </c>
      <c r="BR96" s="232"/>
      <c r="BS96" s="1012"/>
      <c r="BT96" s="1013"/>
      <c r="BU96" s="1013"/>
      <c r="BV96" s="1013"/>
      <c r="BW96" s="1013"/>
      <c r="BX96" s="1013"/>
      <c r="BY96" s="1013"/>
      <c r="BZ96" s="1013"/>
      <c r="CA96" s="1013"/>
      <c r="CB96" s="1013"/>
      <c r="CC96" s="1013"/>
      <c r="CD96" s="1013"/>
      <c r="CE96" s="1013"/>
      <c r="CF96" s="1013"/>
      <c r="CG96" s="1022"/>
      <c r="CH96" s="1023"/>
      <c r="CI96" s="1024"/>
      <c r="CJ96" s="1024"/>
      <c r="CK96" s="1024"/>
      <c r="CL96" s="1025"/>
      <c r="CM96" s="1023"/>
      <c r="CN96" s="1024"/>
      <c r="CO96" s="1024"/>
      <c r="CP96" s="1024"/>
      <c r="CQ96" s="1025"/>
      <c r="CR96" s="1023"/>
      <c r="CS96" s="1024"/>
      <c r="CT96" s="1024"/>
      <c r="CU96" s="1024"/>
      <c r="CV96" s="1025"/>
      <c r="CW96" s="1023"/>
      <c r="CX96" s="1024"/>
      <c r="CY96" s="1024"/>
      <c r="CZ96" s="1024"/>
      <c r="DA96" s="1025"/>
      <c r="DB96" s="1023"/>
      <c r="DC96" s="1024"/>
      <c r="DD96" s="1024"/>
      <c r="DE96" s="1024"/>
      <c r="DF96" s="1025"/>
      <c r="DG96" s="1023"/>
      <c r="DH96" s="1024"/>
      <c r="DI96" s="1024"/>
      <c r="DJ96" s="1024"/>
      <c r="DK96" s="1025"/>
      <c r="DL96" s="1023"/>
      <c r="DM96" s="1024"/>
      <c r="DN96" s="1024"/>
      <c r="DO96" s="1024"/>
      <c r="DP96" s="1025"/>
      <c r="DQ96" s="1023"/>
      <c r="DR96" s="1024"/>
      <c r="DS96" s="1024"/>
      <c r="DT96" s="1024"/>
      <c r="DU96" s="1025"/>
      <c r="DV96" s="1012"/>
      <c r="DW96" s="1013"/>
      <c r="DX96" s="1013"/>
      <c r="DY96" s="1013"/>
      <c r="DZ96" s="1014"/>
      <c r="EA96" s="219"/>
    </row>
    <row r="97" spans="1:131" ht="26.25" hidden="1" customHeight="1" x14ac:dyDescent="0.15">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30"/>
      <c r="BF97" s="230"/>
      <c r="BG97" s="230"/>
      <c r="BH97" s="230"/>
      <c r="BI97" s="230"/>
      <c r="BJ97" s="230"/>
      <c r="BK97" s="230"/>
      <c r="BL97" s="230"/>
      <c r="BM97" s="230"/>
      <c r="BN97" s="230"/>
      <c r="BO97" s="230"/>
      <c r="BP97" s="230"/>
      <c r="BQ97" s="227">
        <v>91</v>
      </c>
      <c r="BR97" s="232"/>
      <c r="BS97" s="1012"/>
      <c r="BT97" s="1013"/>
      <c r="BU97" s="1013"/>
      <c r="BV97" s="1013"/>
      <c r="BW97" s="1013"/>
      <c r="BX97" s="1013"/>
      <c r="BY97" s="1013"/>
      <c r="BZ97" s="1013"/>
      <c r="CA97" s="1013"/>
      <c r="CB97" s="1013"/>
      <c r="CC97" s="1013"/>
      <c r="CD97" s="1013"/>
      <c r="CE97" s="1013"/>
      <c r="CF97" s="1013"/>
      <c r="CG97" s="1022"/>
      <c r="CH97" s="1023"/>
      <c r="CI97" s="1024"/>
      <c r="CJ97" s="1024"/>
      <c r="CK97" s="1024"/>
      <c r="CL97" s="1025"/>
      <c r="CM97" s="1023"/>
      <c r="CN97" s="1024"/>
      <c r="CO97" s="1024"/>
      <c r="CP97" s="1024"/>
      <c r="CQ97" s="1025"/>
      <c r="CR97" s="1023"/>
      <c r="CS97" s="1024"/>
      <c r="CT97" s="1024"/>
      <c r="CU97" s="1024"/>
      <c r="CV97" s="1025"/>
      <c r="CW97" s="1023"/>
      <c r="CX97" s="1024"/>
      <c r="CY97" s="1024"/>
      <c r="CZ97" s="1024"/>
      <c r="DA97" s="1025"/>
      <c r="DB97" s="1023"/>
      <c r="DC97" s="1024"/>
      <c r="DD97" s="1024"/>
      <c r="DE97" s="1024"/>
      <c r="DF97" s="1025"/>
      <c r="DG97" s="1023"/>
      <c r="DH97" s="1024"/>
      <c r="DI97" s="1024"/>
      <c r="DJ97" s="1024"/>
      <c r="DK97" s="1025"/>
      <c r="DL97" s="1023"/>
      <c r="DM97" s="1024"/>
      <c r="DN97" s="1024"/>
      <c r="DO97" s="1024"/>
      <c r="DP97" s="1025"/>
      <c r="DQ97" s="1023"/>
      <c r="DR97" s="1024"/>
      <c r="DS97" s="1024"/>
      <c r="DT97" s="1024"/>
      <c r="DU97" s="1025"/>
      <c r="DV97" s="1012"/>
      <c r="DW97" s="1013"/>
      <c r="DX97" s="1013"/>
      <c r="DY97" s="1013"/>
      <c r="DZ97" s="1014"/>
      <c r="EA97" s="219"/>
    </row>
    <row r="98" spans="1:131" ht="26.25" hidden="1" customHeight="1" x14ac:dyDescent="0.15">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30"/>
      <c r="BF98" s="230"/>
      <c r="BG98" s="230"/>
      <c r="BH98" s="230"/>
      <c r="BI98" s="230"/>
      <c r="BJ98" s="230"/>
      <c r="BK98" s="230"/>
      <c r="BL98" s="230"/>
      <c r="BM98" s="230"/>
      <c r="BN98" s="230"/>
      <c r="BO98" s="230"/>
      <c r="BP98" s="230"/>
      <c r="BQ98" s="227">
        <v>92</v>
      </c>
      <c r="BR98" s="232"/>
      <c r="BS98" s="1012"/>
      <c r="BT98" s="1013"/>
      <c r="BU98" s="1013"/>
      <c r="BV98" s="1013"/>
      <c r="BW98" s="1013"/>
      <c r="BX98" s="1013"/>
      <c r="BY98" s="1013"/>
      <c r="BZ98" s="1013"/>
      <c r="CA98" s="1013"/>
      <c r="CB98" s="1013"/>
      <c r="CC98" s="1013"/>
      <c r="CD98" s="1013"/>
      <c r="CE98" s="1013"/>
      <c r="CF98" s="1013"/>
      <c r="CG98" s="1022"/>
      <c r="CH98" s="1023"/>
      <c r="CI98" s="1024"/>
      <c r="CJ98" s="1024"/>
      <c r="CK98" s="1024"/>
      <c r="CL98" s="1025"/>
      <c r="CM98" s="1023"/>
      <c r="CN98" s="1024"/>
      <c r="CO98" s="1024"/>
      <c r="CP98" s="1024"/>
      <c r="CQ98" s="1025"/>
      <c r="CR98" s="1023"/>
      <c r="CS98" s="1024"/>
      <c r="CT98" s="1024"/>
      <c r="CU98" s="1024"/>
      <c r="CV98" s="1025"/>
      <c r="CW98" s="1023"/>
      <c r="CX98" s="1024"/>
      <c r="CY98" s="1024"/>
      <c r="CZ98" s="1024"/>
      <c r="DA98" s="1025"/>
      <c r="DB98" s="1023"/>
      <c r="DC98" s="1024"/>
      <c r="DD98" s="1024"/>
      <c r="DE98" s="1024"/>
      <c r="DF98" s="1025"/>
      <c r="DG98" s="1023"/>
      <c r="DH98" s="1024"/>
      <c r="DI98" s="1024"/>
      <c r="DJ98" s="1024"/>
      <c r="DK98" s="1025"/>
      <c r="DL98" s="1023"/>
      <c r="DM98" s="1024"/>
      <c r="DN98" s="1024"/>
      <c r="DO98" s="1024"/>
      <c r="DP98" s="1025"/>
      <c r="DQ98" s="1023"/>
      <c r="DR98" s="1024"/>
      <c r="DS98" s="1024"/>
      <c r="DT98" s="1024"/>
      <c r="DU98" s="1025"/>
      <c r="DV98" s="1012"/>
      <c r="DW98" s="1013"/>
      <c r="DX98" s="1013"/>
      <c r="DY98" s="1013"/>
      <c r="DZ98" s="1014"/>
      <c r="EA98" s="219"/>
    </row>
    <row r="99" spans="1:131" ht="26.25" hidden="1" customHeight="1" x14ac:dyDescent="0.15">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30"/>
      <c r="BF99" s="230"/>
      <c r="BG99" s="230"/>
      <c r="BH99" s="230"/>
      <c r="BI99" s="230"/>
      <c r="BJ99" s="230"/>
      <c r="BK99" s="230"/>
      <c r="BL99" s="230"/>
      <c r="BM99" s="230"/>
      <c r="BN99" s="230"/>
      <c r="BO99" s="230"/>
      <c r="BP99" s="230"/>
      <c r="BQ99" s="227">
        <v>93</v>
      </c>
      <c r="BR99" s="232"/>
      <c r="BS99" s="1012"/>
      <c r="BT99" s="1013"/>
      <c r="BU99" s="1013"/>
      <c r="BV99" s="1013"/>
      <c r="BW99" s="1013"/>
      <c r="BX99" s="1013"/>
      <c r="BY99" s="1013"/>
      <c r="BZ99" s="1013"/>
      <c r="CA99" s="1013"/>
      <c r="CB99" s="1013"/>
      <c r="CC99" s="1013"/>
      <c r="CD99" s="1013"/>
      <c r="CE99" s="1013"/>
      <c r="CF99" s="1013"/>
      <c r="CG99" s="1022"/>
      <c r="CH99" s="1023"/>
      <c r="CI99" s="1024"/>
      <c r="CJ99" s="1024"/>
      <c r="CK99" s="1024"/>
      <c r="CL99" s="1025"/>
      <c r="CM99" s="1023"/>
      <c r="CN99" s="1024"/>
      <c r="CO99" s="1024"/>
      <c r="CP99" s="1024"/>
      <c r="CQ99" s="1025"/>
      <c r="CR99" s="1023"/>
      <c r="CS99" s="1024"/>
      <c r="CT99" s="1024"/>
      <c r="CU99" s="1024"/>
      <c r="CV99" s="1025"/>
      <c r="CW99" s="1023"/>
      <c r="CX99" s="1024"/>
      <c r="CY99" s="1024"/>
      <c r="CZ99" s="1024"/>
      <c r="DA99" s="1025"/>
      <c r="DB99" s="1023"/>
      <c r="DC99" s="1024"/>
      <c r="DD99" s="1024"/>
      <c r="DE99" s="1024"/>
      <c r="DF99" s="1025"/>
      <c r="DG99" s="1023"/>
      <c r="DH99" s="1024"/>
      <c r="DI99" s="1024"/>
      <c r="DJ99" s="1024"/>
      <c r="DK99" s="1025"/>
      <c r="DL99" s="1023"/>
      <c r="DM99" s="1024"/>
      <c r="DN99" s="1024"/>
      <c r="DO99" s="1024"/>
      <c r="DP99" s="1025"/>
      <c r="DQ99" s="1023"/>
      <c r="DR99" s="1024"/>
      <c r="DS99" s="1024"/>
      <c r="DT99" s="1024"/>
      <c r="DU99" s="1025"/>
      <c r="DV99" s="1012"/>
      <c r="DW99" s="1013"/>
      <c r="DX99" s="1013"/>
      <c r="DY99" s="1013"/>
      <c r="DZ99" s="1014"/>
      <c r="EA99" s="219"/>
    </row>
    <row r="100" spans="1:131" ht="26.25" hidden="1" customHeight="1" x14ac:dyDescent="0.15">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30"/>
      <c r="BF100" s="230"/>
      <c r="BG100" s="230"/>
      <c r="BH100" s="230"/>
      <c r="BI100" s="230"/>
      <c r="BJ100" s="230"/>
      <c r="BK100" s="230"/>
      <c r="BL100" s="230"/>
      <c r="BM100" s="230"/>
      <c r="BN100" s="230"/>
      <c r="BO100" s="230"/>
      <c r="BP100" s="230"/>
      <c r="BQ100" s="227">
        <v>94</v>
      </c>
      <c r="BR100" s="232"/>
      <c r="BS100" s="1012"/>
      <c r="BT100" s="1013"/>
      <c r="BU100" s="1013"/>
      <c r="BV100" s="1013"/>
      <c r="BW100" s="1013"/>
      <c r="BX100" s="1013"/>
      <c r="BY100" s="1013"/>
      <c r="BZ100" s="1013"/>
      <c r="CA100" s="1013"/>
      <c r="CB100" s="1013"/>
      <c r="CC100" s="1013"/>
      <c r="CD100" s="1013"/>
      <c r="CE100" s="1013"/>
      <c r="CF100" s="1013"/>
      <c r="CG100" s="1022"/>
      <c r="CH100" s="1023"/>
      <c r="CI100" s="1024"/>
      <c r="CJ100" s="1024"/>
      <c r="CK100" s="1024"/>
      <c r="CL100" s="1025"/>
      <c r="CM100" s="1023"/>
      <c r="CN100" s="1024"/>
      <c r="CO100" s="1024"/>
      <c r="CP100" s="1024"/>
      <c r="CQ100" s="1025"/>
      <c r="CR100" s="1023"/>
      <c r="CS100" s="1024"/>
      <c r="CT100" s="1024"/>
      <c r="CU100" s="1024"/>
      <c r="CV100" s="1025"/>
      <c r="CW100" s="1023"/>
      <c r="CX100" s="1024"/>
      <c r="CY100" s="1024"/>
      <c r="CZ100" s="1024"/>
      <c r="DA100" s="1025"/>
      <c r="DB100" s="1023"/>
      <c r="DC100" s="1024"/>
      <c r="DD100" s="1024"/>
      <c r="DE100" s="1024"/>
      <c r="DF100" s="1025"/>
      <c r="DG100" s="1023"/>
      <c r="DH100" s="1024"/>
      <c r="DI100" s="1024"/>
      <c r="DJ100" s="1024"/>
      <c r="DK100" s="1025"/>
      <c r="DL100" s="1023"/>
      <c r="DM100" s="1024"/>
      <c r="DN100" s="1024"/>
      <c r="DO100" s="1024"/>
      <c r="DP100" s="1025"/>
      <c r="DQ100" s="1023"/>
      <c r="DR100" s="1024"/>
      <c r="DS100" s="1024"/>
      <c r="DT100" s="1024"/>
      <c r="DU100" s="1025"/>
      <c r="DV100" s="1012"/>
      <c r="DW100" s="1013"/>
      <c r="DX100" s="1013"/>
      <c r="DY100" s="1013"/>
      <c r="DZ100" s="1014"/>
      <c r="EA100" s="219"/>
    </row>
    <row r="101" spans="1:131" ht="26.25" hidden="1" customHeight="1" x14ac:dyDescent="0.15">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30"/>
      <c r="BF101" s="230"/>
      <c r="BG101" s="230"/>
      <c r="BH101" s="230"/>
      <c r="BI101" s="230"/>
      <c r="BJ101" s="230"/>
      <c r="BK101" s="230"/>
      <c r="BL101" s="230"/>
      <c r="BM101" s="230"/>
      <c r="BN101" s="230"/>
      <c r="BO101" s="230"/>
      <c r="BP101" s="230"/>
      <c r="BQ101" s="227">
        <v>95</v>
      </c>
      <c r="BR101" s="232"/>
      <c r="BS101" s="1012"/>
      <c r="BT101" s="1013"/>
      <c r="BU101" s="1013"/>
      <c r="BV101" s="1013"/>
      <c r="BW101" s="1013"/>
      <c r="BX101" s="1013"/>
      <c r="BY101" s="1013"/>
      <c r="BZ101" s="1013"/>
      <c r="CA101" s="1013"/>
      <c r="CB101" s="1013"/>
      <c r="CC101" s="1013"/>
      <c r="CD101" s="1013"/>
      <c r="CE101" s="1013"/>
      <c r="CF101" s="1013"/>
      <c r="CG101" s="1022"/>
      <c r="CH101" s="1023"/>
      <c r="CI101" s="1024"/>
      <c r="CJ101" s="1024"/>
      <c r="CK101" s="1024"/>
      <c r="CL101" s="1025"/>
      <c r="CM101" s="1023"/>
      <c r="CN101" s="1024"/>
      <c r="CO101" s="1024"/>
      <c r="CP101" s="1024"/>
      <c r="CQ101" s="1025"/>
      <c r="CR101" s="1023"/>
      <c r="CS101" s="1024"/>
      <c r="CT101" s="1024"/>
      <c r="CU101" s="1024"/>
      <c r="CV101" s="1025"/>
      <c r="CW101" s="1023"/>
      <c r="CX101" s="1024"/>
      <c r="CY101" s="1024"/>
      <c r="CZ101" s="1024"/>
      <c r="DA101" s="1025"/>
      <c r="DB101" s="1023"/>
      <c r="DC101" s="1024"/>
      <c r="DD101" s="1024"/>
      <c r="DE101" s="1024"/>
      <c r="DF101" s="1025"/>
      <c r="DG101" s="1023"/>
      <c r="DH101" s="1024"/>
      <c r="DI101" s="1024"/>
      <c r="DJ101" s="1024"/>
      <c r="DK101" s="1025"/>
      <c r="DL101" s="1023"/>
      <c r="DM101" s="1024"/>
      <c r="DN101" s="1024"/>
      <c r="DO101" s="1024"/>
      <c r="DP101" s="1025"/>
      <c r="DQ101" s="1023"/>
      <c r="DR101" s="1024"/>
      <c r="DS101" s="1024"/>
      <c r="DT101" s="1024"/>
      <c r="DU101" s="1025"/>
      <c r="DV101" s="1012"/>
      <c r="DW101" s="1013"/>
      <c r="DX101" s="1013"/>
      <c r="DY101" s="1013"/>
      <c r="DZ101" s="1014"/>
      <c r="EA101" s="219"/>
    </row>
    <row r="102" spans="1:131" ht="26.25" customHeight="1" thickBot="1" x14ac:dyDescent="0.2">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30"/>
      <c r="BF102" s="230"/>
      <c r="BG102" s="230"/>
      <c r="BH102" s="230"/>
      <c r="BI102" s="230"/>
      <c r="BJ102" s="230"/>
      <c r="BK102" s="230"/>
      <c r="BL102" s="230"/>
      <c r="BM102" s="230"/>
      <c r="BN102" s="230"/>
      <c r="BO102" s="230"/>
      <c r="BP102" s="230"/>
      <c r="BQ102" s="229" t="s">
        <v>398</v>
      </c>
      <c r="BR102" s="1004" t="s">
        <v>432</v>
      </c>
      <c r="BS102" s="1005"/>
      <c r="BT102" s="1005"/>
      <c r="BU102" s="1005"/>
      <c r="BV102" s="1005"/>
      <c r="BW102" s="1005"/>
      <c r="BX102" s="1005"/>
      <c r="BY102" s="1005"/>
      <c r="BZ102" s="1005"/>
      <c r="CA102" s="1005"/>
      <c r="CB102" s="1005"/>
      <c r="CC102" s="1005"/>
      <c r="CD102" s="1005"/>
      <c r="CE102" s="1005"/>
      <c r="CF102" s="1005"/>
      <c r="CG102" s="1015"/>
      <c r="CH102" s="1016"/>
      <c r="CI102" s="1017"/>
      <c r="CJ102" s="1017"/>
      <c r="CK102" s="1017"/>
      <c r="CL102" s="1018"/>
      <c r="CM102" s="1016"/>
      <c r="CN102" s="1017"/>
      <c r="CO102" s="1017"/>
      <c r="CP102" s="1017"/>
      <c r="CQ102" s="1018"/>
      <c r="CR102" s="1019">
        <v>786083</v>
      </c>
      <c r="CS102" s="1020"/>
      <c r="CT102" s="1020"/>
      <c r="CU102" s="1020"/>
      <c r="CV102" s="1021"/>
      <c r="CW102" s="1019">
        <v>47340</v>
      </c>
      <c r="CX102" s="1020"/>
      <c r="CY102" s="1020"/>
      <c r="CZ102" s="1020"/>
      <c r="DA102" s="1021"/>
      <c r="DB102" s="1019">
        <v>149194</v>
      </c>
      <c r="DC102" s="1020"/>
      <c r="DD102" s="1020"/>
      <c r="DE102" s="1020"/>
      <c r="DF102" s="1021"/>
      <c r="DG102" s="1019"/>
      <c r="DH102" s="1020"/>
      <c r="DI102" s="1020"/>
      <c r="DJ102" s="1020"/>
      <c r="DK102" s="1021"/>
      <c r="DL102" s="1019">
        <v>25844</v>
      </c>
      <c r="DM102" s="1020"/>
      <c r="DN102" s="1020"/>
      <c r="DO102" s="1020"/>
      <c r="DP102" s="1021"/>
      <c r="DQ102" s="1019">
        <v>23833</v>
      </c>
      <c r="DR102" s="1020"/>
      <c r="DS102" s="1020"/>
      <c r="DT102" s="1020"/>
      <c r="DU102" s="1021"/>
      <c r="DV102" s="1004"/>
      <c r="DW102" s="1005"/>
      <c r="DX102" s="1005"/>
      <c r="DY102" s="1005"/>
      <c r="DZ102" s="1006"/>
      <c r="EA102" s="219"/>
    </row>
    <row r="103" spans="1:131" ht="26.25" customHeight="1" x14ac:dyDescent="0.15">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30"/>
      <c r="BF103" s="230"/>
      <c r="BG103" s="230"/>
      <c r="BH103" s="230"/>
      <c r="BI103" s="230"/>
      <c r="BJ103" s="230"/>
      <c r="BK103" s="230"/>
      <c r="BL103" s="230"/>
      <c r="BM103" s="230"/>
      <c r="BN103" s="230"/>
      <c r="BO103" s="230"/>
      <c r="BP103" s="230"/>
      <c r="BQ103" s="1007" t="s">
        <v>433</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19"/>
    </row>
    <row r="104" spans="1:131" ht="26.25" customHeight="1" x14ac:dyDescent="0.15">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30"/>
      <c r="BF104" s="230"/>
      <c r="BG104" s="230"/>
      <c r="BH104" s="230"/>
      <c r="BI104" s="230"/>
      <c r="BJ104" s="230"/>
      <c r="BK104" s="230"/>
      <c r="BL104" s="230"/>
      <c r="BM104" s="230"/>
      <c r="BN104" s="230"/>
      <c r="BO104" s="230"/>
      <c r="BP104" s="230"/>
      <c r="BQ104" s="1008" t="s">
        <v>434</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19"/>
    </row>
    <row r="105" spans="1:131" ht="11.25" customHeight="1" x14ac:dyDescent="0.15">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30"/>
      <c r="BL105" s="230"/>
      <c r="BM105" s="230"/>
      <c r="BN105" s="230"/>
      <c r="BO105" s="230"/>
      <c r="BP105" s="230"/>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219"/>
    </row>
    <row r="106" spans="1:131" ht="11.25" customHeight="1" x14ac:dyDescent="0.15">
      <c r="A106" s="23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219"/>
    </row>
    <row r="107" spans="1:131" s="219" customFormat="1" ht="26.25" customHeight="1" thickBot="1" x14ac:dyDescent="0.2">
      <c r="A107" s="238" t="s">
        <v>435</v>
      </c>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8" t="s">
        <v>436</v>
      </c>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239"/>
      <c r="CE107" s="239"/>
      <c r="CF107" s="239"/>
      <c r="CG107" s="239"/>
      <c r="CH107" s="239"/>
      <c r="CI107" s="239"/>
      <c r="CJ107" s="239"/>
      <c r="CK107" s="239"/>
      <c r="CL107" s="239"/>
      <c r="CM107" s="239"/>
      <c r="CN107" s="239"/>
      <c r="CO107" s="239"/>
      <c r="CP107" s="239"/>
      <c r="CQ107" s="239"/>
      <c r="CR107" s="239"/>
      <c r="CS107" s="239"/>
      <c r="CT107" s="239"/>
      <c r="CU107" s="239"/>
      <c r="CV107" s="239"/>
      <c r="CW107" s="239"/>
      <c r="CX107" s="239"/>
      <c r="CY107" s="239"/>
      <c r="CZ107" s="239"/>
      <c r="DA107" s="239"/>
      <c r="DB107" s="239"/>
      <c r="DC107" s="239"/>
      <c r="DD107" s="239"/>
      <c r="DE107" s="239"/>
      <c r="DF107" s="239"/>
      <c r="DG107" s="239"/>
      <c r="DH107" s="239"/>
      <c r="DI107" s="239"/>
      <c r="DJ107" s="239"/>
      <c r="DK107" s="239"/>
      <c r="DL107" s="239"/>
      <c r="DM107" s="239"/>
      <c r="DN107" s="239"/>
      <c r="DO107" s="239"/>
      <c r="DP107" s="239"/>
      <c r="DQ107" s="239"/>
      <c r="DR107" s="239"/>
      <c r="DS107" s="239"/>
      <c r="DT107" s="239"/>
      <c r="DU107" s="239"/>
      <c r="DV107" s="239"/>
      <c r="DW107" s="239"/>
      <c r="DX107" s="239"/>
      <c r="DY107" s="239"/>
      <c r="DZ107" s="239"/>
    </row>
    <row r="108" spans="1:131" s="219" customFormat="1" ht="26.25" customHeight="1" x14ac:dyDescent="0.15">
      <c r="A108" s="1009" t="s">
        <v>437</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438</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19" customFormat="1" ht="26.25" customHeight="1" x14ac:dyDescent="0.15">
      <c r="A109" s="962" t="s">
        <v>439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440</v>
      </c>
      <c r="AB109" s="963"/>
      <c r="AC109" s="963"/>
      <c r="AD109" s="963"/>
      <c r="AE109" s="964"/>
      <c r="AF109" s="965" t="s">
        <v>441</v>
      </c>
      <c r="AG109" s="963"/>
      <c r="AH109" s="963"/>
      <c r="AI109" s="963"/>
      <c r="AJ109" s="964"/>
      <c r="AK109" s="965" t="s">
        <v>308</v>
      </c>
      <c r="AL109" s="963"/>
      <c r="AM109" s="963"/>
      <c r="AN109" s="963"/>
      <c r="AO109" s="964"/>
      <c r="AP109" s="965" t="s">
        <v>442</v>
      </c>
      <c r="AQ109" s="963"/>
      <c r="AR109" s="963"/>
      <c r="AS109" s="963"/>
      <c r="AT109" s="996"/>
      <c r="AU109" s="962" t="s">
        <v>439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440</v>
      </c>
      <c r="BR109" s="963"/>
      <c r="BS109" s="963"/>
      <c r="BT109" s="963"/>
      <c r="BU109" s="964"/>
      <c r="BV109" s="965" t="s">
        <v>441</v>
      </c>
      <c r="BW109" s="963"/>
      <c r="BX109" s="963"/>
      <c r="BY109" s="963"/>
      <c r="BZ109" s="964"/>
      <c r="CA109" s="965" t="s">
        <v>308</v>
      </c>
      <c r="CB109" s="963"/>
      <c r="CC109" s="963"/>
      <c r="CD109" s="963"/>
      <c r="CE109" s="964"/>
      <c r="CF109" s="1003" t="s">
        <v>442</v>
      </c>
      <c r="CG109" s="1003"/>
      <c r="CH109" s="1003"/>
      <c r="CI109" s="1003"/>
      <c r="CJ109" s="1003"/>
      <c r="CK109" s="965" t="s">
        <v>443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440</v>
      </c>
      <c r="DH109" s="963"/>
      <c r="DI109" s="963"/>
      <c r="DJ109" s="963"/>
      <c r="DK109" s="964"/>
      <c r="DL109" s="965" t="s">
        <v>441</v>
      </c>
      <c r="DM109" s="963"/>
      <c r="DN109" s="963"/>
      <c r="DO109" s="963"/>
      <c r="DP109" s="964"/>
      <c r="DQ109" s="965" t="s">
        <v>308</v>
      </c>
      <c r="DR109" s="963"/>
      <c r="DS109" s="963"/>
      <c r="DT109" s="963"/>
      <c r="DU109" s="964"/>
      <c r="DV109" s="965" t="s">
        <v>442</v>
      </c>
      <c r="DW109" s="963"/>
      <c r="DX109" s="963"/>
      <c r="DY109" s="963"/>
      <c r="DZ109" s="996"/>
    </row>
    <row r="110" spans="1:131" s="219" customFormat="1" ht="26.25" customHeight="1" x14ac:dyDescent="0.15">
      <c r="A110" s="874" t="s">
        <v>444</v>
      </c>
      <c r="B110" s="875"/>
      <c r="C110" s="875"/>
      <c r="D110" s="875"/>
      <c r="E110" s="875"/>
      <c r="F110" s="875"/>
      <c r="G110" s="875"/>
      <c r="H110" s="875"/>
      <c r="I110" s="875"/>
      <c r="J110" s="875"/>
      <c r="K110" s="875"/>
      <c r="L110" s="875"/>
      <c r="M110" s="875"/>
      <c r="N110" s="875"/>
      <c r="O110" s="875"/>
      <c r="P110" s="875"/>
      <c r="Q110" s="875"/>
      <c r="R110" s="875"/>
      <c r="S110" s="875"/>
      <c r="T110" s="875"/>
      <c r="U110" s="875"/>
      <c r="V110" s="875"/>
      <c r="W110" s="875"/>
      <c r="X110" s="875"/>
      <c r="Y110" s="875"/>
      <c r="Z110" s="876"/>
      <c r="AA110" s="955">
        <v>87689678</v>
      </c>
      <c r="AB110" s="956"/>
      <c r="AC110" s="956"/>
      <c r="AD110" s="956"/>
      <c r="AE110" s="957"/>
      <c r="AF110" s="958">
        <v>85235502</v>
      </c>
      <c r="AG110" s="956"/>
      <c r="AH110" s="956"/>
      <c r="AI110" s="956"/>
      <c r="AJ110" s="957"/>
      <c r="AK110" s="958">
        <v>85462826</v>
      </c>
      <c r="AL110" s="956"/>
      <c r="AM110" s="956"/>
      <c r="AN110" s="956"/>
      <c r="AO110" s="957"/>
      <c r="AP110" s="959">
        <v>10.7</v>
      </c>
      <c r="AQ110" s="960"/>
      <c r="AR110" s="960"/>
      <c r="AS110" s="960"/>
      <c r="AT110" s="961"/>
      <c r="AU110" s="997" t="s">
        <v>73</v>
      </c>
      <c r="AV110" s="998"/>
      <c r="AW110" s="998"/>
      <c r="AX110" s="998"/>
      <c r="AY110" s="998"/>
      <c r="AZ110" s="927" t="s">
        <v>445</v>
      </c>
      <c r="BA110" s="875"/>
      <c r="BB110" s="875"/>
      <c r="BC110" s="875"/>
      <c r="BD110" s="875"/>
      <c r="BE110" s="875"/>
      <c r="BF110" s="875"/>
      <c r="BG110" s="875"/>
      <c r="BH110" s="875"/>
      <c r="BI110" s="875"/>
      <c r="BJ110" s="875"/>
      <c r="BK110" s="875"/>
      <c r="BL110" s="875"/>
      <c r="BM110" s="875"/>
      <c r="BN110" s="875"/>
      <c r="BO110" s="875"/>
      <c r="BP110" s="876"/>
      <c r="BQ110" s="928">
        <v>2625777285</v>
      </c>
      <c r="BR110" s="909"/>
      <c r="BS110" s="909"/>
      <c r="BT110" s="909"/>
      <c r="BU110" s="909"/>
      <c r="BV110" s="909">
        <v>2454822694</v>
      </c>
      <c r="BW110" s="909"/>
      <c r="BX110" s="909"/>
      <c r="BY110" s="909"/>
      <c r="BZ110" s="909"/>
      <c r="CA110" s="909">
        <v>2360740382</v>
      </c>
      <c r="CB110" s="909"/>
      <c r="CC110" s="909"/>
      <c r="CD110" s="909"/>
      <c r="CE110" s="909"/>
      <c r="CF110" s="933">
        <v>295.10000000000002</v>
      </c>
      <c r="CG110" s="934"/>
      <c r="CH110" s="934"/>
      <c r="CI110" s="934"/>
      <c r="CJ110" s="934"/>
      <c r="CK110" s="993" t="s">
        <v>446</v>
      </c>
      <c r="CL110" s="886"/>
      <c r="CM110" s="927" t="s">
        <v>447</v>
      </c>
      <c r="CN110" s="875"/>
      <c r="CO110" s="875"/>
      <c r="CP110" s="875"/>
      <c r="CQ110" s="875"/>
      <c r="CR110" s="875"/>
      <c r="CS110" s="875"/>
      <c r="CT110" s="875"/>
      <c r="CU110" s="875"/>
      <c r="CV110" s="875"/>
      <c r="CW110" s="875"/>
      <c r="CX110" s="875"/>
      <c r="CY110" s="875"/>
      <c r="CZ110" s="875"/>
      <c r="DA110" s="875"/>
      <c r="DB110" s="875"/>
      <c r="DC110" s="875"/>
      <c r="DD110" s="875"/>
      <c r="DE110" s="875"/>
      <c r="DF110" s="876"/>
      <c r="DG110" s="928" t="s">
        <v>129</v>
      </c>
      <c r="DH110" s="909"/>
      <c r="DI110" s="909"/>
      <c r="DJ110" s="909"/>
      <c r="DK110" s="909"/>
      <c r="DL110" s="909" t="s">
        <v>129</v>
      </c>
      <c r="DM110" s="909"/>
      <c r="DN110" s="909"/>
      <c r="DO110" s="909"/>
      <c r="DP110" s="909"/>
      <c r="DQ110" s="909" t="s">
        <v>129</v>
      </c>
      <c r="DR110" s="909"/>
      <c r="DS110" s="909"/>
      <c r="DT110" s="909"/>
      <c r="DU110" s="909"/>
      <c r="DV110" s="910" t="s">
        <v>129</v>
      </c>
      <c r="DW110" s="910"/>
      <c r="DX110" s="910"/>
      <c r="DY110" s="910"/>
      <c r="DZ110" s="911"/>
    </row>
    <row r="111" spans="1:131" s="219" customFormat="1" ht="26.25" customHeight="1" x14ac:dyDescent="0.15">
      <c r="A111" s="841" t="s">
        <v>448</v>
      </c>
      <c r="B111" s="842"/>
      <c r="C111" s="842"/>
      <c r="D111" s="842"/>
      <c r="E111" s="842"/>
      <c r="F111" s="842"/>
      <c r="G111" s="842"/>
      <c r="H111" s="842"/>
      <c r="I111" s="842"/>
      <c r="J111" s="842"/>
      <c r="K111" s="842"/>
      <c r="L111" s="842"/>
      <c r="M111" s="842"/>
      <c r="N111" s="842"/>
      <c r="O111" s="842"/>
      <c r="P111" s="842"/>
      <c r="Q111" s="842"/>
      <c r="R111" s="842"/>
      <c r="S111" s="842"/>
      <c r="T111" s="842"/>
      <c r="U111" s="842"/>
      <c r="V111" s="842"/>
      <c r="W111" s="842"/>
      <c r="X111" s="842"/>
      <c r="Y111" s="842"/>
      <c r="Z111" s="992"/>
      <c r="AA111" s="985" t="s">
        <v>449</v>
      </c>
      <c r="AB111" s="986"/>
      <c r="AC111" s="986"/>
      <c r="AD111" s="986"/>
      <c r="AE111" s="987"/>
      <c r="AF111" s="988" t="s">
        <v>129</v>
      </c>
      <c r="AG111" s="986"/>
      <c r="AH111" s="986"/>
      <c r="AI111" s="986"/>
      <c r="AJ111" s="987"/>
      <c r="AK111" s="988" t="s">
        <v>129</v>
      </c>
      <c r="AL111" s="986"/>
      <c r="AM111" s="986"/>
      <c r="AN111" s="986"/>
      <c r="AO111" s="987"/>
      <c r="AP111" s="989" t="s">
        <v>129</v>
      </c>
      <c r="AQ111" s="990"/>
      <c r="AR111" s="990"/>
      <c r="AS111" s="990"/>
      <c r="AT111" s="991"/>
      <c r="AU111" s="999"/>
      <c r="AV111" s="1000"/>
      <c r="AW111" s="1000"/>
      <c r="AX111" s="1000"/>
      <c r="AY111" s="1000"/>
      <c r="AZ111" s="882" t="s">
        <v>450</v>
      </c>
      <c r="BA111" s="819"/>
      <c r="BB111" s="819"/>
      <c r="BC111" s="819"/>
      <c r="BD111" s="819"/>
      <c r="BE111" s="819"/>
      <c r="BF111" s="819"/>
      <c r="BG111" s="819"/>
      <c r="BH111" s="819"/>
      <c r="BI111" s="819"/>
      <c r="BJ111" s="819"/>
      <c r="BK111" s="819"/>
      <c r="BL111" s="819"/>
      <c r="BM111" s="819"/>
      <c r="BN111" s="819"/>
      <c r="BO111" s="819"/>
      <c r="BP111" s="820"/>
      <c r="BQ111" s="883">
        <v>88276774</v>
      </c>
      <c r="BR111" s="884"/>
      <c r="BS111" s="884"/>
      <c r="BT111" s="884"/>
      <c r="BU111" s="884"/>
      <c r="BV111" s="884">
        <v>77407749</v>
      </c>
      <c r="BW111" s="884"/>
      <c r="BX111" s="884"/>
      <c r="BY111" s="884"/>
      <c r="BZ111" s="884"/>
      <c r="CA111" s="884">
        <v>66267709</v>
      </c>
      <c r="CB111" s="884"/>
      <c r="CC111" s="884"/>
      <c r="CD111" s="884"/>
      <c r="CE111" s="884"/>
      <c r="CF111" s="942">
        <v>8.3000000000000007</v>
      </c>
      <c r="CG111" s="943"/>
      <c r="CH111" s="943"/>
      <c r="CI111" s="943"/>
      <c r="CJ111" s="943"/>
      <c r="CK111" s="994"/>
      <c r="CL111" s="888"/>
      <c r="CM111" s="882" t="s">
        <v>451</v>
      </c>
      <c r="CN111" s="819"/>
      <c r="CO111" s="819"/>
      <c r="CP111" s="819"/>
      <c r="CQ111" s="819"/>
      <c r="CR111" s="819"/>
      <c r="CS111" s="819"/>
      <c r="CT111" s="819"/>
      <c r="CU111" s="819"/>
      <c r="CV111" s="819"/>
      <c r="CW111" s="819"/>
      <c r="CX111" s="819"/>
      <c r="CY111" s="819"/>
      <c r="CZ111" s="819"/>
      <c r="DA111" s="819"/>
      <c r="DB111" s="819"/>
      <c r="DC111" s="819"/>
      <c r="DD111" s="819"/>
      <c r="DE111" s="819"/>
      <c r="DF111" s="820"/>
      <c r="DG111" s="883">
        <v>13188343</v>
      </c>
      <c r="DH111" s="884"/>
      <c r="DI111" s="884"/>
      <c r="DJ111" s="884"/>
      <c r="DK111" s="884"/>
      <c r="DL111" s="884">
        <v>11432200</v>
      </c>
      <c r="DM111" s="884"/>
      <c r="DN111" s="884"/>
      <c r="DO111" s="884"/>
      <c r="DP111" s="884"/>
      <c r="DQ111" s="884">
        <v>9241293</v>
      </c>
      <c r="DR111" s="884"/>
      <c r="DS111" s="884"/>
      <c r="DT111" s="884"/>
      <c r="DU111" s="884"/>
      <c r="DV111" s="861">
        <v>1.2</v>
      </c>
      <c r="DW111" s="861"/>
      <c r="DX111" s="861"/>
      <c r="DY111" s="861"/>
      <c r="DZ111" s="862"/>
    </row>
    <row r="112" spans="1:131" s="219" customFormat="1" ht="26.25" customHeight="1" x14ac:dyDescent="0.15">
      <c r="A112" s="979" t="s">
        <v>452</v>
      </c>
      <c r="B112" s="980"/>
      <c r="C112" s="819" t="s">
        <v>453</v>
      </c>
      <c r="D112" s="819"/>
      <c r="E112" s="819"/>
      <c r="F112" s="819"/>
      <c r="G112" s="819"/>
      <c r="H112" s="819"/>
      <c r="I112" s="819"/>
      <c r="J112" s="819"/>
      <c r="K112" s="819"/>
      <c r="L112" s="819"/>
      <c r="M112" s="819"/>
      <c r="N112" s="819"/>
      <c r="O112" s="819"/>
      <c r="P112" s="819"/>
      <c r="Q112" s="819"/>
      <c r="R112" s="819"/>
      <c r="S112" s="819"/>
      <c r="T112" s="819"/>
      <c r="U112" s="819"/>
      <c r="V112" s="819"/>
      <c r="W112" s="819"/>
      <c r="X112" s="819"/>
      <c r="Y112" s="819"/>
      <c r="Z112" s="820"/>
      <c r="AA112" s="846">
        <v>85856164</v>
      </c>
      <c r="AB112" s="847"/>
      <c r="AC112" s="847"/>
      <c r="AD112" s="847"/>
      <c r="AE112" s="848"/>
      <c r="AF112" s="849">
        <v>78417697</v>
      </c>
      <c r="AG112" s="847"/>
      <c r="AH112" s="847"/>
      <c r="AI112" s="847"/>
      <c r="AJ112" s="848"/>
      <c r="AK112" s="849">
        <v>73889994</v>
      </c>
      <c r="AL112" s="847"/>
      <c r="AM112" s="847"/>
      <c r="AN112" s="847"/>
      <c r="AO112" s="848"/>
      <c r="AP112" s="891">
        <v>9.1999999999999993</v>
      </c>
      <c r="AQ112" s="892"/>
      <c r="AR112" s="892"/>
      <c r="AS112" s="892"/>
      <c r="AT112" s="893"/>
      <c r="AU112" s="999"/>
      <c r="AV112" s="1000"/>
      <c r="AW112" s="1000"/>
      <c r="AX112" s="1000"/>
      <c r="AY112" s="1000"/>
      <c r="AZ112" s="882" t="s">
        <v>454</v>
      </c>
      <c r="BA112" s="819"/>
      <c r="BB112" s="819"/>
      <c r="BC112" s="819"/>
      <c r="BD112" s="819"/>
      <c r="BE112" s="819"/>
      <c r="BF112" s="819"/>
      <c r="BG112" s="819"/>
      <c r="BH112" s="819"/>
      <c r="BI112" s="819"/>
      <c r="BJ112" s="819"/>
      <c r="BK112" s="819"/>
      <c r="BL112" s="819"/>
      <c r="BM112" s="819"/>
      <c r="BN112" s="819"/>
      <c r="BO112" s="819"/>
      <c r="BP112" s="820"/>
      <c r="BQ112" s="883">
        <v>289885239</v>
      </c>
      <c r="BR112" s="884"/>
      <c r="BS112" s="884"/>
      <c r="BT112" s="884"/>
      <c r="BU112" s="884"/>
      <c r="BV112" s="884">
        <v>282245377</v>
      </c>
      <c r="BW112" s="884"/>
      <c r="BX112" s="884"/>
      <c r="BY112" s="884"/>
      <c r="BZ112" s="884"/>
      <c r="CA112" s="884">
        <v>280491430</v>
      </c>
      <c r="CB112" s="884"/>
      <c r="CC112" s="884"/>
      <c r="CD112" s="884"/>
      <c r="CE112" s="884"/>
      <c r="CF112" s="942">
        <v>35.1</v>
      </c>
      <c r="CG112" s="943"/>
      <c r="CH112" s="943"/>
      <c r="CI112" s="943"/>
      <c r="CJ112" s="943"/>
      <c r="CK112" s="994"/>
      <c r="CL112" s="888"/>
      <c r="CM112" s="882" t="s">
        <v>455</v>
      </c>
      <c r="CN112" s="819"/>
      <c r="CO112" s="819"/>
      <c r="CP112" s="819"/>
      <c r="CQ112" s="819"/>
      <c r="CR112" s="819"/>
      <c r="CS112" s="819"/>
      <c r="CT112" s="819"/>
      <c r="CU112" s="819"/>
      <c r="CV112" s="819"/>
      <c r="CW112" s="819"/>
      <c r="CX112" s="819"/>
      <c r="CY112" s="819"/>
      <c r="CZ112" s="819"/>
      <c r="DA112" s="819"/>
      <c r="DB112" s="819"/>
      <c r="DC112" s="819"/>
      <c r="DD112" s="819"/>
      <c r="DE112" s="819"/>
      <c r="DF112" s="820"/>
      <c r="DG112" s="883" t="s">
        <v>129</v>
      </c>
      <c r="DH112" s="884"/>
      <c r="DI112" s="884"/>
      <c r="DJ112" s="884"/>
      <c r="DK112" s="884"/>
      <c r="DL112" s="884" t="s">
        <v>129</v>
      </c>
      <c r="DM112" s="884"/>
      <c r="DN112" s="884"/>
      <c r="DO112" s="884"/>
      <c r="DP112" s="884"/>
      <c r="DQ112" s="884" t="s">
        <v>456</v>
      </c>
      <c r="DR112" s="884"/>
      <c r="DS112" s="884"/>
      <c r="DT112" s="884"/>
      <c r="DU112" s="884"/>
      <c r="DV112" s="861" t="s">
        <v>449</v>
      </c>
      <c r="DW112" s="861"/>
      <c r="DX112" s="861"/>
      <c r="DY112" s="861"/>
      <c r="DZ112" s="862"/>
    </row>
    <row r="113" spans="1:130" s="219" customFormat="1" ht="26.25" customHeight="1" x14ac:dyDescent="0.15">
      <c r="A113" s="981"/>
      <c r="B113" s="982"/>
      <c r="C113" s="819" t="s">
        <v>457</v>
      </c>
      <c r="D113" s="819"/>
      <c r="E113" s="819"/>
      <c r="F113" s="819"/>
      <c r="G113" s="819"/>
      <c r="H113" s="819"/>
      <c r="I113" s="819"/>
      <c r="J113" s="819"/>
      <c r="K113" s="819"/>
      <c r="L113" s="819"/>
      <c r="M113" s="819"/>
      <c r="N113" s="819"/>
      <c r="O113" s="819"/>
      <c r="P113" s="819"/>
      <c r="Q113" s="819"/>
      <c r="R113" s="819"/>
      <c r="S113" s="819"/>
      <c r="T113" s="819"/>
      <c r="U113" s="819"/>
      <c r="V113" s="819"/>
      <c r="W113" s="819"/>
      <c r="X113" s="819"/>
      <c r="Y113" s="819"/>
      <c r="Z113" s="820"/>
      <c r="AA113" s="985">
        <v>20838693</v>
      </c>
      <c r="AB113" s="986"/>
      <c r="AC113" s="986"/>
      <c r="AD113" s="986"/>
      <c r="AE113" s="987"/>
      <c r="AF113" s="988">
        <v>20210910</v>
      </c>
      <c r="AG113" s="986"/>
      <c r="AH113" s="986"/>
      <c r="AI113" s="986"/>
      <c r="AJ113" s="987"/>
      <c r="AK113" s="988">
        <v>19393580</v>
      </c>
      <c r="AL113" s="986"/>
      <c r="AM113" s="986"/>
      <c r="AN113" s="986"/>
      <c r="AO113" s="987"/>
      <c r="AP113" s="989">
        <v>2.4</v>
      </c>
      <c r="AQ113" s="990"/>
      <c r="AR113" s="990"/>
      <c r="AS113" s="990"/>
      <c r="AT113" s="991"/>
      <c r="AU113" s="999"/>
      <c r="AV113" s="1000"/>
      <c r="AW113" s="1000"/>
      <c r="AX113" s="1000"/>
      <c r="AY113" s="1000"/>
      <c r="AZ113" s="882" t="s">
        <v>458</v>
      </c>
      <c r="BA113" s="819"/>
      <c r="BB113" s="819"/>
      <c r="BC113" s="819"/>
      <c r="BD113" s="819"/>
      <c r="BE113" s="819"/>
      <c r="BF113" s="819"/>
      <c r="BG113" s="819"/>
      <c r="BH113" s="819"/>
      <c r="BI113" s="819"/>
      <c r="BJ113" s="819"/>
      <c r="BK113" s="819"/>
      <c r="BL113" s="819"/>
      <c r="BM113" s="819"/>
      <c r="BN113" s="819"/>
      <c r="BO113" s="819"/>
      <c r="BP113" s="820"/>
      <c r="BQ113" s="883">
        <v>8091220</v>
      </c>
      <c r="BR113" s="884"/>
      <c r="BS113" s="884"/>
      <c r="BT113" s="884"/>
      <c r="BU113" s="884"/>
      <c r="BV113" s="884">
        <v>8514819</v>
      </c>
      <c r="BW113" s="884"/>
      <c r="BX113" s="884"/>
      <c r="BY113" s="884"/>
      <c r="BZ113" s="884"/>
      <c r="CA113" s="884">
        <v>7958677</v>
      </c>
      <c r="CB113" s="884"/>
      <c r="CC113" s="884"/>
      <c r="CD113" s="884"/>
      <c r="CE113" s="884"/>
      <c r="CF113" s="942">
        <v>1</v>
      </c>
      <c r="CG113" s="943"/>
      <c r="CH113" s="943"/>
      <c r="CI113" s="943"/>
      <c r="CJ113" s="943"/>
      <c r="CK113" s="994"/>
      <c r="CL113" s="888"/>
      <c r="CM113" s="882" t="s">
        <v>459</v>
      </c>
      <c r="CN113" s="819"/>
      <c r="CO113" s="819"/>
      <c r="CP113" s="819"/>
      <c r="CQ113" s="819"/>
      <c r="CR113" s="819"/>
      <c r="CS113" s="819"/>
      <c r="CT113" s="819"/>
      <c r="CU113" s="819"/>
      <c r="CV113" s="819"/>
      <c r="CW113" s="819"/>
      <c r="CX113" s="819"/>
      <c r="CY113" s="819"/>
      <c r="CZ113" s="819"/>
      <c r="DA113" s="819"/>
      <c r="DB113" s="819"/>
      <c r="DC113" s="819"/>
      <c r="DD113" s="819"/>
      <c r="DE113" s="819"/>
      <c r="DF113" s="820"/>
      <c r="DG113" s="846" t="s">
        <v>129</v>
      </c>
      <c r="DH113" s="847"/>
      <c r="DI113" s="847"/>
      <c r="DJ113" s="847"/>
      <c r="DK113" s="848"/>
      <c r="DL113" s="849" t="s">
        <v>129</v>
      </c>
      <c r="DM113" s="847"/>
      <c r="DN113" s="847"/>
      <c r="DO113" s="847"/>
      <c r="DP113" s="848"/>
      <c r="DQ113" s="849" t="s">
        <v>449</v>
      </c>
      <c r="DR113" s="847"/>
      <c r="DS113" s="847"/>
      <c r="DT113" s="847"/>
      <c r="DU113" s="848"/>
      <c r="DV113" s="891" t="s">
        <v>449</v>
      </c>
      <c r="DW113" s="892"/>
      <c r="DX113" s="892"/>
      <c r="DY113" s="892"/>
      <c r="DZ113" s="893"/>
    </row>
    <row r="114" spans="1:130" s="219" customFormat="1" ht="26.25" customHeight="1" x14ac:dyDescent="0.15">
      <c r="A114" s="981"/>
      <c r="B114" s="982"/>
      <c r="C114" s="819" t="s">
        <v>460</v>
      </c>
      <c r="D114" s="819"/>
      <c r="E114" s="819"/>
      <c r="F114" s="819"/>
      <c r="G114" s="819"/>
      <c r="H114" s="819"/>
      <c r="I114" s="819"/>
      <c r="J114" s="819"/>
      <c r="K114" s="819"/>
      <c r="L114" s="819"/>
      <c r="M114" s="819"/>
      <c r="N114" s="819"/>
      <c r="O114" s="819"/>
      <c r="P114" s="819"/>
      <c r="Q114" s="819"/>
      <c r="R114" s="819"/>
      <c r="S114" s="819"/>
      <c r="T114" s="819"/>
      <c r="U114" s="819"/>
      <c r="V114" s="819"/>
      <c r="W114" s="819"/>
      <c r="X114" s="819"/>
      <c r="Y114" s="819"/>
      <c r="Z114" s="820"/>
      <c r="AA114" s="846">
        <v>844203</v>
      </c>
      <c r="AB114" s="847"/>
      <c r="AC114" s="847"/>
      <c r="AD114" s="847"/>
      <c r="AE114" s="848"/>
      <c r="AF114" s="849">
        <v>643973</v>
      </c>
      <c r="AG114" s="847"/>
      <c r="AH114" s="847"/>
      <c r="AI114" s="847"/>
      <c r="AJ114" s="848"/>
      <c r="AK114" s="849">
        <v>600357</v>
      </c>
      <c r="AL114" s="847"/>
      <c r="AM114" s="847"/>
      <c r="AN114" s="847"/>
      <c r="AO114" s="848"/>
      <c r="AP114" s="891">
        <v>0.1</v>
      </c>
      <c r="AQ114" s="892"/>
      <c r="AR114" s="892"/>
      <c r="AS114" s="892"/>
      <c r="AT114" s="893"/>
      <c r="AU114" s="999"/>
      <c r="AV114" s="1000"/>
      <c r="AW114" s="1000"/>
      <c r="AX114" s="1000"/>
      <c r="AY114" s="1000"/>
      <c r="AZ114" s="882" t="s">
        <v>461</v>
      </c>
      <c r="BA114" s="819"/>
      <c r="BB114" s="819"/>
      <c r="BC114" s="819"/>
      <c r="BD114" s="819"/>
      <c r="BE114" s="819"/>
      <c r="BF114" s="819"/>
      <c r="BG114" s="819"/>
      <c r="BH114" s="819"/>
      <c r="BI114" s="819"/>
      <c r="BJ114" s="819"/>
      <c r="BK114" s="819"/>
      <c r="BL114" s="819"/>
      <c r="BM114" s="819"/>
      <c r="BN114" s="819"/>
      <c r="BO114" s="819"/>
      <c r="BP114" s="820"/>
      <c r="BQ114" s="883">
        <v>234245118</v>
      </c>
      <c r="BR114" s="884"/>
      <c r="BS114" s="884"/>
      <c r="BT114" s="884"/>
      <c r="BU114" s="884"/>
      <c r="BV114" s="884">
        <v>229242445</v>
      </c>
      <c r="BW114" s="884"/>
      <c r="BX114" s="884"/>
      <c r="BY114" s="884"/>
      <c r="BZ114" s="884"/>
      <c r="CA114" s="884">
        <v>216729846</v>
      </c>
      <c r="CB114" s="884"/>
      <c r="CC114" s="884"/>
      <c r="CD114" s="884"/>
      <c r="CE114" s="884"/>
      <c r="CF114" s="942">
        <v>27.1</v>
      </c>
      <c r="CG114" s="943"/>
      <c r="CH114" s="943"/>
      <c r="CI114" s="943"/>
      <c r="CJ114" s="943"/>
      <c r="CK114" s="994"/>
      <c r="CL114" s="888"/>
      <c r="CM114" s="882" t="s">
        <v>462</v>
      </c>
      <c r="CN114" s="819"/>
      <c r="CO114" s="819"/>
      <c r="CP114" s="819"/>
      <c r="CQ114" s="819"/>
      <c r="CR114" s="819"/>
      <c r="CS114" s="819"/>
      <c r="CT114" s="819"/>
      <c r="CU114" s="819"/>
      <c r="CV114" s="819"/>
      <c r="CW114" s="819"/>
      <c r="CX114" s="819"/>
      <c r="CY114" s="819"/>
      <c r="CZ114" s="819"/>
      <c r="DA114" s="819"/>
      <c r="DB114" s="819"/>
      <c r="DC114" s="819"/>
      <c r="DD114" s="819"/>
      <c r="DE114" s="819"/>
      <c r="DF114" s="820"/>
      <c r="DG114" s="846" t="s">
        <v>129</v>
      </c>
      <c r="DH114" s="847"/>
      <c r="DI114" s="847"/>
      <c r="DJ114" s="847"/>
      <c r="DK114" s="848"/>
      <c r="DL114" s="849" t="s">
        <v>129</v>
      </c>
      <c r="DM114" s="847"/>
      <c r="DN114" s="847"/>
      <c r="DO114" s="847"/>
      <c r="DP114" s="848"/>
      <c r="DQ114" s="849" t="s">
        <v>129</v>
      </c>
      <c r="DR114" s="847"/>
      <c r="DS114" s="847"/>
      <c r="DT114" s="847"/>
      <c r="DU114" s="848"/>
      <c r="DV114" s="891" t="s">
        <v>129</v>
      </c>
      <c r="DW114" s="892"/>
      <c r="DX114" s="892"/>
      <c r="DY114" s="892"/>
      <c r="DZ114" s="893"/>
    </row>
    <row r="115" spans="1:130" s="219" customFormat="1" ht="26.25" customHeight="1" x14ac:dyDescent="0.15">
      <c r="A115" s="981"/>
      <c r="B115" s="982"/>
      <c r="C115" s="819" t="s">
        <v>463</v>
      </c>
      <c r="D115" s="819"/>
      <c r="E115" s="819"/>
      <c r="F115" s="819"/>
      <c r="G115" s="819"/>
      <c r="H115" s="819"/>
      <c r="I115" s="819"/>
      <c r="J115" s="819"/>
      <c r="K115" s="819"/>
      <c r="L115" s="819"/>
      <c r="M115" s="819"/>
      <c r="N115" s="819"/>
      <c r="O115" s="819"/>
      <c r="P115" s="819"/>
      <c r="Q115" s="819"/>
      <c r="R115" s="819"/>
      <c r="S115" s="819"/>
      <c r="T115" s="819"/>
      <c r="U115" s="819"/>
      <c r="V115" s="819"/>
      <c r="W115" s="819"/>
      <c r="X115" s="819"/>
      <c r="Y115" s="819"/>
      <c r="Z115" s="820"/>
      <c r="AA115" s="985">
        <v>10345397</v>
      </c>
      <c r="AB115" s="986"/>
      <c r="AC115" s="986"/>
      <c r="AD115" s="986"/>
      <c r="AE115" s="987"/>
      <c r="AF115" s="988">
        <v>11126473</v>
      </c>
      <c r="AG115" s="986"/>
      <c r="AH115" s="986"/>
      <c r="AI115" s="986"/>
      <c r="AJ115" s="987"/>
      <c r="AK115" s="988">
        <v>11259294</v>
      </c>
      <c r="AL115" s="986"/>
      <c r="AM115" s="986"/>
      <c r="AN115" s="986"/>
      <c r="AO115" s="987"/>
      <c r="AP115" s="989">
        <v>1.4</v>
      </c>
      <c r="AQ115" s="990"/>
      <c r="AR115" s="990"/>
      <c r="AS115" s="990"/>
      <c r="AT115" s="991"/>
      <c r="AU115" s="999"/>
      <c r="AV115" s="1000"/>
      <c r="AW115" s="1000"/>
      <c r="AX115" s="1000"/>
      <c r="AY115" s="1000"/>
      <c r="AZ115" s="882" t="s">
        <v>464</v>
      </c>
      <c r="BA115" s="819"/>
      <c r="BB115" s="819"/>
      <c r="BC115" s="819"/>
      <c r="BD115" s="819"/>
      <c r="BE115" s="819"/>
      <c r="BF115" s="819"/>
      <c r="BG115" s="819"/>
      <c r="BH115" s="819"/>
      <c r="BI115" s="819"/>
      <c r="BJ115" s="819"/>
      <c r="BK115" s="819"/>
      <c r="BL115" s="819"/>
      <c r="BM115" s="819"/>
      <c r="BN115" s="819"/>
      <c r="BO115" s="819"/>
      <c r="BP115" s="820"/>
      <c r="BQ115" s="883">
        <v>27322817</v>
      </c>
      <c r="BR115" s="884"/>
      <c r="BS115" s="884"/>
      <c r="BT115" s="884"/>
      <c r="BU115" s="884"/>
      <c r="BV115" s="884">
        <v>25577600</v>
      </c>
      <c r="BW115" s="884"/>
      <c r="BX115" s="884"/>
      <c r="BY115" s="884"/>
      <c r="BZ115" s="884"/>
      <c r="CA115" s="884">
        <v>23831768</v>
      </c>
      <c r="CB115" s="884"/>
      <c r="CC115" s="884"/>
      <c r="CD115" s="884"/>
      <c r="CE115" s="884"/>
      <c r="CF115" s="942">
        <v>3</v>
      </c>
      <c r="CG115" s="943"/>
      <c r="CH115" s="943"/>
      <c r="CI115" s="943"/>
      <c r="CJ115" s="943"/>
      <c r="CK115" s="994"/>
      <c r="CL115" s="888"/>
      <c r="CM115" s="882" t="s">
        <v>465</v>
      </c>
      <c r="CN115" s="819"/>
      <c r="CO115" s="819"/>
      <c r="CP115" s="819"/>
      <c r="CQ115" s="819"/>
      <c r="CR115" s="819"/>
      <c r="CS115" s="819"/>
      <c r="CT115" s="819"/>
      <c r="CU115" s="819"/>
      <c r="CV115" s="819"/>
      <c r="CW115" s="819"/>
      <c r="CX115" s="819"/>
      <c r="CY115" s="819"/>
      <c r="CZ115" s="819"/>
      <c r="DA115" s="819"/>
      <c r="DB115" s="819"/>
      <c r="DC115" s="819"/>
      <c r="DD115" s="819"/>
      <c r="DE115" s="819"/>
      <c r="DF115" s="820"/>
      <c r="DG115" s="846" t="s">
        <v>129</v>
      </c>
      <c r="DH115" s="847"/>
      <c r="DI115" s="847"/>
      <c r="DJ115" s="847"/>
      <c r="DK115" s="848"/>
      <c r="DL115" s="849" t="s">
        <v>129</v>
      </c>
      <c r="DM115" s="847"/>
      <c r="DN115" s="847"/>
      <c r="DO115" s="847"/>
      <c r="DP115" s="848"/>
      <c r="DQ115" s="849" t="s">
        <v>466</v>
      </c>
      <c r="DR115" s="847"/>
      <c r="DS115" s="847"/>
      <c r="DT115" s="847"/>
      <c r="DU115" s="848"/>
      <c r="DV115" s="891" t="s">
        <v>456</v>
      </c>
      <c r="DW115" s="892"/>
      <c r="DX115" s="892"/>
      <c r="DY115" s="892"/>
      <c r="DZ115" s="893"/>
    </row>
    <row r="116" spans="1:130" s="219" customFormat="1" ht="26.25" customHeight="1" x14ac:dyDescent="0.15">
      <c r="A116" s="983"/>
      <c r="B116" s="984"/>
      <c r="C116" s="906" t="s">
        <v>467</v>
      </c>
      <c r="D116" s="906"/>
      <c r="E116" s="906"/>
      <c r="F116" s="906"/>
      <c r="G116" s="906"/>
      <c r="H116" s="906"/>
      <c r="I116" s="906"/>
      <c r="J116" s="906"/>
      <c r="K116" s="906"/>
      <c r="L116" s="906"/>
      <c r="M116" s="906"/>
      <c r="N116" s="906"/>
      <c r="O116" s="906"/>
      <c r="P116" s="906"/>
      <c r="Q116" s="906"/>
      <c r="R116" s="906"/>
      <c r="S116" s="906"/>
      <c r="T116" s="906"/>
      <c r="U116" s="906"/>
      <c r="V116" s="906"/>
      <c r="W116" s="906"/>
      <c r="X116" s="906"/>
      <c r="Y116" s="906"/>
      <c r="Z116" s="907"/>
      <c r="AA116" s="846" t="s">
        <v>466</v>
      </c>
      <c r="AB116" s="847"/>
      <c r="AC116" s="847"/>
      <c r="AD116" s="847"/>
      <c r="AE116" s="848"/>
      <c r="AF116" s="849" t="s">
        <v>466</v>
      </c>
      <c r="AG116" s="847"/>
      <c r="AH116" s="847"/>
      <c r="AI116" s="847"/>
      <c r="AJ116" s="848"/>
      <c r="AK116" s="849" t="s">
        <v>129</v>
      </c>
      <c r="AL116" s="847"/>
      <c r="AM116" s="847"/>
      <c r="AN116" s="847"/>
      <c r="AO116" s="848"/>
      <c r="AP116" s="891" t="s">
        <v>449</v>
      </c>
      <c r="AQ116" s="892"/>
      <c r="AR116" s="892"/>
      <c r="AS116" s="892"/>
      <c r="AT116" s="893"/>
      <c r="AU116" s="999"/>
      <c r="AV116" s="1000"/>
      <c r="AW116" s="1000"/>
      <c r="AX116" s="1000"/>
      <c r="AY116" s="1000"/>
      <c r="AZ116" s="976" t="s">
        <v>468</v>
      </c>
      <c r="BA116" s="977"/>
      <c r="BB116" s="977"/>
      <c r="BC116" s="977"/>
      <c r="BD116" s="977"/>
      <c r="BE116" s="977"/>
      <c r="BF116" s="977"/>
      <c r="BG116" s="977"/>
      <c r="BH116" s="977"/>
      <c r="BI116" s="977"/>
      <c r="BJ116" s="977"/>
      <c r="BK116" s="977"/>
      <c r="BL116" s="977"/>
      <c r="BM116" s="977"/>
      <c r="BN116" s="977"/>
      <c r="BO116" s="977"/>
      <c r="BP116" s="978"/>
      <c r="BQ116" s="883" t="s">
        <v>466</v>
      </c>
      <c r="BR116" s="884"/>
      <c r="BS116" s="884"/>
      <c r="BT116" s="884"/>
      <c r="BU116" s="884"/>
      <c r="BV116" s="884" t="s">
        <v>129</v>
      </c>
      <c r="BW116" s="884"/>
      <c r="BX116" s="884"/>
      <c r="BY116" s="884"/>
      <c r="BZ116" s="884"/>
      <c r="CA116" s="884" t="s">
        <v>129</v>
      </c>
      <c r="CB116" s="884"/>
      <c r="CC116" s="884"/>
      <c r="CD116" s="884"/>
      <c r="CE116" s="884"/>
      <c r="CF116" s="942" t="s">
        <v>449</v>
      </c>
      <c r="CG116" s="943"/>
      <c r="CH116" s="943"/>
      <c r="CI116" s="943"/>
      <c r="CJ116" s="943"/>
      <c r="CK116" s="994"/>
      <c r="CL116" s="888"/>
      <c r="CM116" s="882" t="s">
        <v>469</v>
      </c>
      <c r="CN116" s="819"/>
      <c r="CO116" s="819"/>
      <c r="CP116" s="819"/>
      <c r="CQ116" s="819"/>
      <c r="CR116" s="819"/>
      <c r="CS116" s="819"/>
      <c r="CT116" s="819"/>
      <c r="CU116" s="819"/>
      <c r="CV116" s="819"/>
      <c r="CW116" s="819"/>
      <c r="CX116" s="819"/>
      <c r="CY116" s="819"/>
      <c r="CZ116" s="819"/>
      <c r="DA116" s="819"/>
      <c r="DB116" s="819"/>
      <c r="DC116" s="819"/>
      <c r="DD116" s="819"/>
      <c r="DE116" s="819"/>
      <c r="DF116" s="820"/>
      <c r="DG116" s="846" t="s">
        <v>456</v>
      </c>
      <c r="DH116" s="847"/>
      <c r="DI116" s="847"/>
      <c r="DJ116" s="847"/>
      <c r="DK116" s="848"/>
      <c r="DL116" s="849" t="s">
        <v>129</v>
      </c>
      <c r="DM116" s="847"/>
      <c r="DN116" s="847"/>
      <c r="DO116" s="847"/>
      <c r="DP116" s="848"/>
      <c r="DQ116" s="849" t="s">
        <v>129</v>
      </c>
      <c r="DR116" s="847"/>
      <c r="DS116" s="847"/>
      <c r="DT116" s="847"/>
      <c r="DU116" s="848"/>
      <c r="DV116" s="891" t="s">
        <v>129</v>
      </c>
      <c r="DW116" s="892"/>
      <c r="DX116" s="892"/>
      <c r="DY116" s="892"/>
      <c r="DZ116" s="893"/>
    </row>
    <row r="117" spans="1:130" s="219" customFormat="1" ht="26.25" customHeight="1" x14ac:dyDescent="0.15">
      <c r="A117" s="962" t="s">
        <v>187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44" t="s">
        <v>470</v>
      </c>
      <c r="Z117" s="964"/>
      <c r="AA117" s="969">
        <v>205574135</v>
      </c>
      <c r="AB117" s="970"/>
      <c r="AC117" s="970"/>
      <c r="AD117" s="970"/>
      <c r="AE117" s="971"/>
      <c r="AF117" s="972">
        <v>195634555</v>
      </c>
      <c r="AG117" s="970"/>
      <c r="AH117" s="970"/>
      <c r="AI117" s="970"/>
      <c r="AJ117" s="971"/>
      <c r="AK117" s="972">
        <v>190606051</v>
      </c>
      <c r="AL117" s="970"/>
      <c r="AM117" s="970"/>
      <c r="AN117" s="970"/>
      <c r="AO117" s="971"/>
      <c r="AP117" s="973"/>
      <c r="AQ117" s="974"/>
      <c r="AR117" s="974"/>
      <c r="AS117" s="974"/>
      <c r="AT117" s="975"/>
      <c r="AU117" s="999"/>
      <c r="AV117" s="1000"/>
      <c r="AW117" s="1000"/>
      <c r="AX117" s="1000"/>
      <c r="AY117" s="1000"/>
      <c r="AZ117" s="930" t="s">
        <v>471</v>
      </c>
      <c r="BA117" s="931"/>
      <c r="BB117" s="931"/>
      <c r="BC117" s="931"/>
      <c r="BD117" s="931"/>
      <c r="BE117" s="931"/>
      <c r="BF117" s="931"/>
      <c r="BG117" s="931"/>
      <c r="BH117" s="931"/>
      <c r="BI117" s="931"/>
      <c r="BJ117" s="931"/>
      <c r="BK117" s="931"/>
      <c r="BL117" s="931"/>
      <c r="BM117" s="931"/>
      <c r="BN117" s="931"/>
      <c r="BO117" s="931"/>
      <c r="BP117" s="932"/>
      <c r="BQ117" s="883" t="s">
        <v>456</v>
      </c>
      <c r="BR117" s="884"/>
      <c r="BS117" s="884"/>
      <c r="BT117" s="884"/>
      <c r="BU117" s="884"/>
      <c r="BV117" s="884" t="s">
        <v>456</v>
      </c>
      <c r="BW117" s="884"/>
      <c r="BX117" s="884"/>
      <c r="BY117" s="884"/>
      <c r="BZ117" s="884"/>
      <c r="CA117" s="884" t="s">
        <v>456</v>
      </c>
      <c r="CB117" s="884"/>
      <c r="CC117" s="884"/>
      <c r="CD117" s="884"/>
      <c r="CE117" s="884"/>
      <c r="CF117" s="942" t="s">
        <v>449</v>
      </c>
      <c r="CG117" s="943"/>
      <c r="CH117" s="943"/>
      <c r="CI117" s="943"/>
      <c r="CJ117" s="943"/>
      <c r="CK117" s="994"/>
      <c r="CL117" s="888"/>
      <c r="CM117" s="882" t="s">
        <v>472</v>
      </c>
      <c r="CN117" s="819"/>
      <c r="CO117" s="819"/>
      <c r="CP117" s="819"/>
      <c r="CQ117" s="819"/>
      <c r="CR117" s="819"/>
      <c r="CS117" s="819"/>
      <c r="CT117" s="819"/>
      <c r="CU117" s="819"/>
      <c r="CV117" s="819"/>
      <c r="CW117" s="819"/>
      <c r="CX117" s="819"/>
      <c r="CY117" s="819"/>
      <c r="CZ117" s="819"/>
      <c r="DA117" s="819"/>
      <c r="DB117" s="819"/>
      <c r="DC117" s="819"/>
      <c r="DD117" s="819"/>
      <c r="DE117" s="819"/>
      <c r="DF117" s="820"/>
      <c r="DG117" s="846" t="s">
        <v>456</v>
      </c>
      <c r="DH117" s="847"/>
      <c r="DI117" s="847"/>
      <c r="DJ117" s="847"/>
      <c r="DK117" s="848"/>
      <c r="DL117" s="849" t="s">
        <v>456</v>
      </c>
      <c r="DM117" s="847"/>
      <c r="DN117" s="847"/>
      <c r="DO117" s="847"/>
      <c r="DP117" s="848"/>
      <c r="DQ117" s="849" t="s">
        <v>456</v>
      </c>
      <c r="DR117" s="847"/>
      <c r="DS117" s="847"/>
      <c r="DT117" s="847"/>
      <c r="DU117" s="848"/>
      <c r="DV117" s="891" t="s">
        <v>456</v>
      </c>
      <c r="DW117" s="892"/>
      <c r="DX117" s="892"/>
      <c r="DY117" s="892"/>
      <c r="DZ117" s="893"/>
    </row>
    <row r="118" spans="1:130" s="219" customFormat="1" ht="26.25" customHeight="1" x14ac:dyDescent="0.15">
      <c r="A118" s="962" t="s">
        <v>443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440</v>
      </c>
      <c r="AB118" s="963"/>
      <c r="AC118" s="963"/>
      <c r="AD118" s="963"/>
      <c r="AE118" s="964"/>
      <c r="AF118" s="965" t="s">
        <v>441</v>
      </c>
      <c r="AG118" s="963"/>
      <c r="AH118" s="963"/>
      <c r="AI118" s="963"/>
      <c r="AJ118" s="964"/>
      <c r="AK118" s="965" t="s">
        <v>308</v>
      </c>
      <c r="AL118" s="963"/>
      <c r="AM118" s="963"/>
      <c r="AN118" s="963"/>
      <c r="AO118" s="964"/>
      <c r="AP118" s="966" t="s">
        <v>442</v>
      </c>
      <c r="AQ118" s="967"/>
      <c r="AR118" s="967"/>
      <c r="AS118" s="967"/>
      <c r="AT118" s="968"/>
      <c r="AU118" s="999"/>
      <c r="AV118" s="1000"/>
      <c r="AW118" s="1000"/>
      <c r="AX118" s="1000"/>
      <c r="AY118" s="1000"/>
      <c r="AZ118" s="905" t="s">
        <v>473</v>
      </c>
      <c r="BA118" s="906"/>
      <c r="BB118" s="906"/>
      <c r="BC118" s="906"/>
      <c r="BD118" s="906"/>
      <c r="BE118" s="906"/>
      <c r="BF118" s="906"/>
      <c r="BG118" s="906"/>
      <c r="BH118" s="906"/>
      <c r="BI118" s="906"/>
      <c r="BJ118" s="906"/>
      <c r="BK118" s="906"/>
      <c r="BL118" s="906"/>
      <c r="BM118" s="906"/>
      <c r="BN118" s="906"/>
      <c r="BO118" s="906"/>
      <c r="BP118" s="907"/>
      <c r="BQ118" s="946" t="s">
        <v>129</v>
      </c>
      <c r="BR118" s="912"/>
      <c r="BS118" s="912"/>
      <c r="BT118" s="912"/>
      <c r="BU118" s="912"/>
      <c r="BV118" s="912" t="s">
        <v>129</v>
      </c>
      <c r="BW118" s="912"/>
      <c r="BX118" s="912"/>
      <c r="BY118" s="912"/>
      <c r="BZ118" s="912"/>
      <c r="CA118" s="912" t="s">
        <v>129</v>
      </c>
      <c r="CB118" s="912"/>
      <c r="CC118" s="912"/>
      <c r="CD118" s="912"/>
      <c r="CE118" s="912"/>
      <c r="CF118" s="942" t="s">
        <v>129</v>
      </c>
      <c r="CG118" s="943"/>
      <c r="CH118" s="943"/>
      <c r="CI118" s="943"/>
      <c r="CJ118" s="943"/>
      <c r="CK118" s="994"/>
      <c r="CL118" s="888"/>
      <c r="CM118" s="882" t="s">
        <v>474</v>
      </c>
      <c r="CN118" s="819"/>
      <c r="CO118" s="819"/>
      <c r="CP118" s="819"/>
      <c r="CQ118" s="819"/>
      <c r="CR118" s="819"/>
      <c r="CS118" s="819"/>
      <c r="CT118" s="819"/>
      <c r="CU118" s="819"/>
      <c r="CV118" s="819"/>
      <c r="CW118" s="819"/>
      <c r="CX118" s="819"/>
      <c r="CY118" s="819"/>
      <c r="CZ118" s="819"/>
      <c r="DA118" s="819"/>
      <c r="DB118" s="819"/>
      <c r="DC118" s="819"/>
      <c r="DD118" s="819"/>
      <c r="DE118" s="819"/>
      <c r="DF118" s="820"/>
      <c r="DG118" s="846" t="s">
        <v>129</v>
      </c>
      <c r="DH118" s="847"/>
      <c r="DI118" s="847"/>
      <c r="DJ118" s="847"/>
      <c r="DK118" s="848"/>
      <c r="DL118" s="849" t="s">
        <v>449</v>
      </c>
      <c r="DM118" s="847"/>
      <c r="DN118" s="847"/>
      <c r="DO118" s="847"/>
      <c r="DP118" s="848"/>
      <c r="DQ118" s="849" t="s">
        <v>129</v>
      </c>
      <c r="DR118" s="847"/>
      <c r="DS118" s="847"/>
      <c r="DT118" s="847"/>
      <c r="DU118" s="848"/>
      <c r="DV118" s="891" t="s">
        <v>129</v>
      </c>
      <c r="DW118" s="892"/>
      <c r="DX118" s="892"/>
      <c r="DY118" s="892"/>
      <c r="DZ118" s="893"/>
    </row>
    <row r="119" spans="1:130" s="219" customFormat="1" ht="26.25" customHeight="1" x14ac:dyDescent="0.15">
      <c r="A119" s="885" t="s">
        <v>446</v>
      </c>
      <c r="B119" s="886"/>
      <c r="C119" s="927" t="s">
        <v>447</v>
      </c>
      <c r="D119" s="875"/>
      <c r="E119" s="875"/>
      <c r="F119" s="875"/>
      <c r="G119" s="875"/>
      <c r="H119" s="875"/>
      <c r="I119" s="875"/>
      <c r="J119" s="875"/>
      <c r="K119" s="875"/>
      <c r="L119" s="875"/>
      <c r="M119" s="875"/>
      <c r="N119" s="875"/>
      <c r="O119" s="875"/>
      <c r="P119" s="875"/>
      <c r="Q119" s="875"/>
      <c r="R119" s="875"/>
      <c r="S119" s="875"/>
      <c r="T119" s="875"/>
      <c r="U119" s="875"/>
      <c r="V119" s="875"/>
      <c r="W119" s="875"/>
      <c r="X119" s="875"/>
      <c r="Y119" s="875"/>
      <c r="Z119" s="876"/>
      <c r="AA119" s="955" t="s">
        <v>129</v>
      </c>
      <c r="AB119" s="956"/>
      <c r="AC119" s="956"/>
      <c r="AD119" s="956"/>
      <c r="AE119" s="957"/>
      <c r="AF119" s="958" t="s">
        <v>129</v>
      </c>
      <c r="AG119" s="956"/>
      <c r="AH119" s="956"/>
      <c r="AI119" s="956"/>
      <c r="AJ119" s="957"/>
      <c r="AK119" s="958" t="s">
        <v>129</v>
      </c>
      <c r="AL119" s="956"/>
      <c r="AM119" s="956"/>
      <c r="AN119" s="956"/>
      <c r="AO119" s="957"/>
      <c r="AP119" s="959" t="s">
        <v>129</v>
      </c>
      <c r="AQ119" s="960"/>
      <c r="AR119" s="960"/>
      <c r="AS119" s="960"/>
      <c r="AT119" s="961"/>
      <c r="AU119" s="1001"/>
      <c r="AV119" s="1002"/>
      <c r="AW119" s="1002"/>
      <c r="AX119" s="1002"/>
      <c r="AY119" s="1002"/>
      <c r="AZ119" s="240" t="s">
        <v>187</v>
      </c>
      <c r="BA119" s="240"/>
      <c r="BB119" s="240"/>
      <c r="BC119" s="240"/>
      <c r="BD119" s="240"/>
      <c r="BE119" s="240"/>
      <c r="BF119" s="240"/>
      <c r="BG119" s="240"/>
      <c r="BH119" s="240"/>
      <c r="BI119" s="240"/>
      <c r="BJ119" s="240"/>
      <c r="BK119" s="240"/>
      <c r="BL119" s="240"/>
      <c r="BM119" s="240"/>
      <c r="BN119" s="240"/>
      <c r="BO119" s="944" t="s">
        <v>475</v>
      </c>
      <c r="BP119" s="945"/>
      <c r="BQ119" s="946">
        <v>3273598453</v>
      </c>
      <c r="BR119" s="912"/>
      <c r="BS119" s="912"/>
      <c r="BT119" s="912"/>
      <c r="BU119" s="912"/>
      <c r="BV119" s="912">
        <v>3077810684</v>
      </c>
      <c r="BW119" s="912"/>
      <c r="BX119" s="912"/>
      <c r="BY119" s="912"/>
      <c r="BZ119" s="912"/>
      <c r="CA119" s="912">
        <v>2956019812</v>
      </c>
      <c r="CB119" s="912"/>
      <c r="CC119" s="912"/>
      <c r="CD119" s="912"/>
      <c r="CE119" s="912"/>
      <c r="CF119" s="815"/>
      <c r="CG119" s="816"/>
      <c r="CH119" s="816"/>
      <c r="CI119" s="816"/>
      <c r="CJ119" s="901"/>
      <c r="CK119" s="995"/>
      <c r="CL119" s="890"/>
      <c r="CM119" s="905" t="s">
        <v>476</v>
      </c>
      <c r="CN119" s="906"/>
      <c r="CO119" s="906"/>
      <c r="CP119" s="906"/>
      <c r="CQ119" s="906"/>
      <c r="CR119" s="906"/>
      <c r="CS119" s="906"/>
      <c r="CT119" s="906"/>
      <c r="CU119" s="906"/>
      <c r="CV119" s="906"/>
      <c r="CW119" s="906"/>
      <c r="CX119" s="906"/>
      <c r="CY119" s="906"/>
      <c r="CZ119" s="906"/>
      <c r="DA119" s="906"/>
      <c r="DB119" s="906"/>
      <c r="DC119" s="906"/>
      <c r="DD119" s="906"/>
      <c r="DE119" s="906"/>
      <c r="DF119" s="907"/>
      <c r="DG119" s="830">
        <v>75088431</v>
      </c>
      <c r="DH119" s="831"/>
      <c r="DI119" s="831"/>
      <c r="DJ119" s="831"/>
      <c r="DK119" s="832"/>
      <c r="DL119" s="833">
        <v>65975549</v>
      </c>
      <c r="DM119" s="831"/>
      <c r="DN119" s="831"/>
      <c r="DO119" s="831"/>
      <c r="DP119" s="832"/>
      <c r="DQ119" s="833">
        <v>57026416</v>
      </c>
      <c r="DR119" s="831"/>
      <c r="DS119" s="831"/>
      <c r="DT119" s="831"/>
      <c r="DU119" s="832"/>
      <c r="DV119" s="915">
        <v>7.1</v>
      </c>
      <c r="DW119" s="916"/>
      <c r="DX119" s="916"/>
      <c r="DY119" s="916"/>
      <c r="DZ119" s="917"/>
    </row>
    <row r="120" spans="1:130" s="219" customFormat="1" ht="26.25" customHeight="1" x14ac:dyDescent="0.15">
      <c r="A120" s="887"/>
      <c r="B120" s="888"/>
      <c r="C120" s="882" t="s">
        <v>451</v>
      </c>
      <c r="D120" s="819"/>
      <c r="E120" s="819"/>
      <c r="F120" s="819"/>
      <c r="G120" s="819"/>
      <c r="H120" s="819"/>
      <c r="I120" s="819"/>
      <c r="J120" s="819"/>
      <c r="K120" s="819"/>
      <c r="L120" s="819"/>
      <c r="M120" s="819"/>
      <c r="N120" s="819"/>
      <c r="O120" s="819"/>
      <c r="P120" s="819"/>
      <c r="Q120" s="819"/>
      <c r="R120" s="819"/>
      <c r="S120" s="819"/>
      <c r="T120" s="819"/>
      <c r="U120" s="819"/>
      <c r="V120" s="819"/>
      <c r="W120" s="819"/>
      <c r="X120" s="819"/>
      <c r="Y120" s="819"/>
      <c r="Z120" s="820"/>
      <c r="AA120" s="846">
        <v>363760</v>
      </c>
      <c r="AB120" s="847"/>
      <c r="AC120" s="847"/>
      <c r="AD120" s="847"/>
      <c r="AE120" s="848"/>
      <c r="AF120" s="849">
        <v>1756501</v>
      </c>
      <c r="AG120" s="847"/>
      <c r="AH120" s="847"/>
      <c r="AI120" s="847"/>
      <c r="AJ120" s="848"/>
      <c r="AK120" s="849">
        <v>2190907</v>
      </c>
      <c r="AL120" s="847"/>
      <c r="AM120" s="847"/>
      <c r="AN120" s="847"/>
      <c r="AO120" s="848"/>
      <c r="AP120" s="891">
        <v>0.3</v>
      </c>
      <c r="AQ120" s="892"/>
      <c r="AR120" s="892"/>
      <c r="AS120" s="892"/>
      <c r="AT120" s="893"/>
      <c r="AU120" s="947" t="s">
        <v>477</v>
      </c>
      <c r="AV120" s="948"/>
      <c r="AW120" s="948"/>
      <c r="AX120" s="948"/>
      <c r="AY120" s="949"/>
      <c r="AZ120" s="927" t="s">
        <v>478</v>
      </c>
      <c r="BA120" s="875"/>
      <c r="BB120" s="875"/>
      <c r="BC120" s="875"/>
      <c r="BD120" s="875"/>
      <c r="BE120" s="875"/>
      <c r="BF120" s="875"/>
      <c r="BG120" s="875"/>
      <c r="BH120" s="875"/>
      <c r="BI120" s="875"/>
      <c r="BJ120" s="875"/>
      <c r="BK120" s="875"/>
      <c r="BL120" s="875"/>
      <c r="BM120" s="875"/>
      <c r="BN120" s="875"/>
      <c r="BO120" s="875"/>
      <c r="BP120" s="876"/>
      <c r="BQ120" s="928">
        <v>966190956</v>
      </c>
      <c r="BR120" s="909"/>
      <c r="BS120" s="909"/>
      <c r="BT120" s="909"/>
      <c r="BU120" s="909"/>
      <c r="BV120" s="909">
        <v>897658250</v>
      </c>
      <c r="BW120" s="909"/>
      <c r="BX120" s="909"/>
      <c r="BY120" s="909"/>
      <c r="BZ120" s="909"/>
      <c r="CA120" s="909">
        <v>908767115</v>
      </c>
      <c r="CB120" s="909"/>
      <c r="CC120" s="909"/>
      <c r="CD120" s="909"/>
      <c r="CE120" s="909"/>
      <c r="CF120" s="933">
        <v>113.6</v>
      </c>
      <c r="CG120" s="934"/>
      <c r="CH120" s="934"/>
      <c r="CI120" s="934"/>
      <c r="CJ120" s="934"/>
      <c r="CK120" s="935" t="s">
        <v>479</v>
      </c>
      <c r="CL120" s="919"/>
      <c r="CM120" s="919"/>
      <c r="CN120" s="919"/>
      <c r="CO120" s="920"/>
      <c r="CP120" s="939" t="s">
        <v>480</v>
      </c>
      <c r="CQ120" s="940"/>
      <c r="CR120" s="940"/>
      <c r="CS120" s="940"/>
      <c r="CT120" s="940"/>
      <c r="CU120" s="940"/>
      <c r="CV120" s="940"/>
      <c r="CW120" s="940"/>
      <c r="CX120" s="940"/>
      <c r="CY120" s="940"/>
      <c r="CZ120" s="940"/>
      <c r="DA120" s="940"/>
      <c r="DB120" s="940"/>
      <c r="DC120" s="940"/>
      <c r="DD120" s="940"/>
      <c r="DE120" s="940"/>
      <c r="DF120" s="941"/>
      <c r="DG120" s="928">
        <v>279376850</v>
      </c>
      <c r="DH120" s="909"/>
      <c r="DI120" s="909"/>
      <c r="DJ120" s="909"/>
      <c r="DK120" s="909"/>
      <c r="DL120" s="909">
        <v>272536191</v>
      </c>
      <c r="DM120" s="909"/>
      <c r="DN120" s="909"/>
      <c r="DO120" s="909"/>
      <c r="DP120" s="909"/>
      <c r="DQ120" s="909">
        <v>269538198</v>
      </c>
      <c r="DR120" s="909"/>
      <c r="DS120" s="909"/>
      <c r="DT120" s="909"/>
      <c r="DU120" s="909"/>
      <c r="DV120" s="910">
        <v>33.700000000000003</v>
      </c>
      <c r="DW120" s="910"/>
      <c r="DX120" s="910"/>
      <c r="DY120" s="910"/>
      <c r="DZ120" s="911"/>
    </row>
    <row r="121" spans="1:130" s="219" customFormat="1" ht="26.25" customHeight="1" x14ac:dyDescent="0.15">
      <c r="A121" s="887"/>
      <c r="B121" s="888"/>
      <c r="C121" s="930" t="s">
        <v>481</v>
      </c>
      <c r="D121" s="931"/>
      <c r="E121" s="931"/>
      <c r="F121" s="931"/>
      <c r="G121" s="931"/>
      <c r="H121" s="931"/>
      <c r="I121" s="931"/>
      <c r="J121" s="931"/>
      <c r="K121" s="931"/>
      <c r="L121" s="931"/>
      <c r="M121" s="931"/>
      <c r="N121" s="931"/>
      <c r="O121" s="931"/>
      <c r="P121" s="931"/>
      <c r="Q121" s="931"/>
      <c r="R121" s="931"/>
      <c r="S121" s="931"/>
      <c r="T121" s="931"/>
      <c r="U121" s="931"/>
      <c r="V121" s="931"/>
      <c r="W121" s="931"/>
      <c r="X121" s="931"/>
      <c r="Y121" s="931"/>
      <c r="Z121" s="932"/>
      <c r="AA121" s="846">
        <v>144837</v>
      </c>
      <c r="AB121" s="847"/>
      <c r="AC121" s="847"/>
      <c r="AD121" s="847"/>
      <c r="AE121" s="848"/>
      <c r="AF121" s="849" t="s">
        <v>129</v>
      </c>
      <c r="AG121" s="847"/>
      <c r="AH121" s="847"/>
      <c r="AI121" s="847"/>
      <c r="AJ121" s="848"/>
      <c r="AK121" s="849" t="s">
        <v>129</v>
      </c>
      <c r="AL121" s="847"/>
      <c r="AM121" s="847"/>
      <c r="AN121" s="847"/>
      <c r="AO121" s="848"/>
      <c r="AP121" s="891" t="s">
        <v>129</v>
      </c>
      <c r="AQ121" s="892"/>
      <c r="AR121" s="892"/>
      <c r="AS121" s="892"/>
      <c r="AT121" s="893"/>
      <c r="AU121" s="950"/>
      <c r="AV121" s="951"/>
      <c r="AW121" s="951"/>
      <c r="AX121" s="951"/>
      <c r="AY121" s="952"/>
      <c r="AZ121" s="882" t="s">
        <v>482</v>
      </c>
      <c r="BA121" s="819"/>
      <c r="BB121" s="819"/>
      <c r="BC121" s="819"/>
      <c r="BD121" s="819"/>
      <c r="BE121" s="819"/>
      <c r="BF121" s="819"/>
      <c r="BG121" s="819"/>
      <c r="BH121" s="819"/>
      <c r="BI121" s="819"/>
      <c r="BJ121" s="819"/>
      <c r="BK121" s="819"/>
      <c r="BL121" s="819"/>
      <c r="BM121" s="819"/>
      <c r="BN121" s="819"/>
      <c r="BO121" s="819"/>
      <c r="BP121" s="820"/>
      <c r="BQ121" s="883">
        <v>761512823</v>
      </c>
      <c r="BR121" s="884"/>
      <c r="BS121" s="884"/>
      <c r="BT121" s="884"/>
      <c r="BU121" s="884"/>
      <c r="BV121" s="884">
        <v>786137169</v>
      </c>
      <c r="BW121" s="884"/>
      <c r="BX121" s="884"/>
      <c r="BY121" s="884"/>
      <c r="BZ121" s="884"/>
      <c r="CA121" s="884">
        <v>819578090</v>
      </c>
      <c r="CB121" s="884"/>
      <c r="CC121" s="884"/>
      <c r="CD121" s="884"/>
      <c r="CE121" s="884"/>
      <c r="CF121" s="942">
        <v>102.4</v>
      </c>
      <c r="CG121" s="943"/>
      <c r="CH121" s="943"/>
      <c r="CI121" s="943"/>
      <c r="CJ121" s="943"/>
      <c r="CK121" s="936"/>
      <c r="CL121" s="922"/>
      <c r="CM121" s="922"/>
      <c r="CN121" s="922"/>
      <c r="CO121" s="923"/>
      <c r="CP121" s="902" t="s">
        <v>483</v>
      </c>
      <c r="CQ121" s="903"/>
      <c r="CR121" s="903"/>
      <c r="CS121" s="903"/>
      <c r="CT121" s="903"/>
      <c r="CU121" s="903"/>
      <c r="CV121" s="903"/>
      <c r="CW121" s="903"/>
      <c r="CX121" s="903"/>
      <c r="CY121" s="903"/>
      <c r="CZ121" s="903"/>
      <c r="DA121" s="903"/>
      <c r="DB121" s="903"/>
      <c r="DC121" s="903"/>
      <c r="DD121" s="903"/>
      <c r="DE121" s="903"/>
      <c r="DF121" s="904"/>
      <c r="DG121" s="883">
        <v>10521403</v>
      </c>
      <c r="DH121" s="884"/>
      <c r="DI121" s="884"/>
      <c r="DJ121" s="884"/>
      <c r="DK121" s="884"/>
      <c r="DL121" s="884">
        <v>9092388</v>
      </c>
      <c r="DM121" s="884"/>
      <c r="DN121" s="884"/>
      <c r="DO121" s="884"/>
      <c r="DP121" s="884"/>
      <c r="DQ121" s="884">
        <v>8619534</v>
      </c>
      <c r="DR121" s="884"/>
      <c r="DS121" s="884"/>
      <c r="DT121" s="884"/>
      <c r="DU121" s="884"/>
      <c r="DV121" s="861">
        <v>1.1000000000000001</v>
      </c>
      <c r="DW121" s="861"/>
      <c r="DX121" s="861"/>
      <c r="DY121" s="861"/>
      <c r="DZ121" s="862"/>
    </row>
    <row r="122" spans="1:130" s="219" customFormat="1" ht="26.25" customHeight="1" x14ac:dyDescent="0.15">
      <c r="A122" s="887"/>
      <c r="B122" s="888"/>
      <c r="C122" s="882" t="s">
        <v>462</v>
      </c>
      <c r="D122" s="819"/>
      <c r="E122" s="819"/>
      <c r="F122" s="819"/>
      <c r="G122" s="819"/>
      <c r="H122" s="819"/>
      <c r="I122" s="819"/>
      <c r="J122" s="819"/>
      <c r="K122" s="819"/>
      <c r="L122" s="819"/>
      <c r="M122" s="819"/>
      <c r="N122" s="819"/>
      <c r="O122" s="819"/>
      <c r="P122" s="819"/>
      <c r="Q122" s="819"/>
      <c r="R122" s="819"/>
      <c r="S122" s="819"/>
      <c r="T122" s="819"/>
      <c r="U122" s="819"/>
      <c r="V122" s="819"/>
      <c r="W122" s="819"/>
      <c r="X122" s="819"/>
      <c r="Y122" s="819"/>
      <c r="Z122" s="820"/>
      <c r="AA122" s="846" t="s">
        <v>129</v>
      </c>
      <c r="AB122" s="847"/>
      <c r="AC122" s="847"/>
      <c r="AD122" s="847"/>
      <c r="AE122" s="848"/>
      <c r="AF122" s="849" t="s">
        <v>129</v>
      </c>
      <c r="AG122" s="847"/>
      <c r="AH122" s="847"/>
      <c r="AI122" s="847"/>
      <c r="AJ122" s="848"/>
      <c r="AK122" s="849" t="s">
        <v>129</v>
      </c>
      <c r="AL122" s="847"/>
      <c r="AM122" s="847"/>
      <c r="AN122" s="847"/>
      <c r="AO122" s="848"/>
      <c r="AP122" s="891" t="s">
        <v>129</v>
      </c>
      <c r="AQ122" s="892"/>
      <c r="AR122" s="892"/>
      <c r="AS122" s="892"/>
      <c r="AT122" s="893"/>
      <c r="AU122" s="950"/>
      <c r="AV122" s="951"/>
      <c r="AW122" s="951"/>
      <c r="AX122" s="951"/>
      <c r="AY122" s="952"/>
      <c r="AZ122" s="905" t="s">
        <v>484</v>
      </c>
      <c r="BA122" s="906"/>
      <c r="BB122" s="906"/>
      <c r="BC122" s="906"/>
      <c r="BD122" s="906"/>
      <c r="BE122" s="906"/>
      <c r="BF122" s="906"/>
      <c r="BG122" s="906"/>
      <c r="BH122" s="906"/>
      <c r="BI122" s="906"/>
      <c r="BJ122" s="906"/>
      <c r="BK122" s="906"/>
      <c r="BL122" s="906"/>
      <c r="BM122" s="906"/>
      <c r="BN122" s="906"/>
      <c r="BO122" s="906"/>
      <c r="BP122" s="907"/>
      <c r="BQ122" s="946">
        <v>1370027166</v>
      </c>
      <c r="BR122" s="912"/>
      <c r="BS122" s="912"/>
      <c r="BT122" s="912"/>
      <c r="BU122" s="912"/>
      <c r="BV122" s="912">
        <v>1353105031</v>
      </c>
      <c r="BW122" s="912"/>
      <c r="BX122" s="912"/>
      <c r="BY122" s="912"/>
      <c r="BZ122" s="912"/>
      <c r="CA122" s="912">
        <v>1365738088</v>
      </c>
      <c r="CB122" s="912"/>
      <c r="CC122" s="912"/>
      <c r="CD122" s="912"/>
      <c r="CE122" s="912"/>
      <c r="CF122" s="913">
        <v>170.7</v>
      </c>
      <c r="CG122" s="914"/>
      <c r="CH122" s="914"/>
      <c r="CI122" s="914"/>
      <c r="CJ122" s="914"/>
      <c r="CK122" s="936"/>
      <c r="CL122" s="922"/>
      <c r="CM122" s="922"/>
      <c r="CN122" s="922"/>
      <c r="CO122" s="923"/>
      <c r="CP122" s="902" t="s">
        <v>485</v>
      </c>
      <c r="CQ122" s="903"/>
      <c r="CR122" s="903"/>
      <c r="CS122" s="903"/>
      <c r="CT122" s="903"/>
      <c r="CU122" s="903"/>
      <c r="CV122" s="903"/>
      <c r="CW122" s="903"/>
      <c r="CX122" s="903"/>
      <c r="CY122" s="903"/>
      <c r="CZ122" s="903"/>
      <c r="DA122" s="903"/>
      <c r="DB122" s="903"/>
      <c r="DC122" s="903"/>
      <c r="DD122" s="903"/>
      <c r="DE122" s="903"/>
      <c r="DF122" s="904"/>
      <c r="DG122" s="883">
        <v>313907</v>
      </c>
      <c r="DH122" s="884"/>
      <c r="DI122" s="884"/>
      <c r="DJ122" s="884"/>
      <c r="DK122" s="884"/>
      <c r="DL122" s="884">
        <v>506096</v>
      </c>
      <c r="DM122" s="884"/>
      <c r="DN122" s="884"/>
      <c r="DO122" s="884"/>
      <c r="DP122" s="884"/>
      <c r="DQ122" s="884">
        <v>2128302</v>
      </c>
      <c r="DR122" s="884"/>
      <c r="DS122" s="884"/>
      <c r="DT122" s="884"/>
      <c r="DU122" s="884"/>
      <c r="DV122" s="861">
        <v>0.3</v>
      </c>
      <c r="DW122" s="861"/>
      <c r="DX122" s="861"/>
      <c r="DY122" s="861"/>
      <c r="DZ122" s="862"/>
    </row>
    <row r="123" spans="1:130" s="219" customFormat="1" ht="26.25" customHeight="1" x14ac:dyDescent="0.15">
      <c r="A123" s="887"/>
      <c r="B123" s="888"/>
      <c r="C123" s="882" t="s">
        <v>469</v>
      </c>
      <c r="D123" s="819"/>
      <c r="E123" s="819"/>
      <c r="F123" s="819"/>
      <c r="G123" s="819"/>
      <c r="H123" s="819"/>
      <c r="I123" s="819"/>
      <c r="J123" s="819"/>
      <c r="K123" s="819"/>
      <c r="L123" s="819"/>
      <c r="M123" s="819"/>
      <c r="N123" s="819"/>
      <c r="O123" s="819"/>
      <c r="P123" s="819"/>
      <c r="Q123" s="819"/>
      <c r="R123" s="819"/>
      <c r="S123" s="819"/>
      <c r="T123" s="819"/>
      <c r="U123" s="819"/>
      <c r="V123" s="819"/>
      <c r="W123" s="819"/>
      <c r="X123" s="819"/>
      <c r="Y123" s="819"/>
      <c r="Z123" s="820"/>
      <c r="AA123" s="846" t="s">
        <v>486</v>
      </c>
      <c r="AB123" s="847"/>
      <c r="AC123" s="847"/>
      <c r="AD123" s="847"/>
      <c r="AE123" s="848"/>
      <c r="AF123" s="849" t="s">
        <v>396</v>
      </c>
      <c r="AG123" s="847"/>
      <c r="AH123" s="847"/>
      <c r="AI123" s="847"/>
      <c r="AJ123" s="848"/>
      <c r="AK123" s="849" t="s">
        <v>129</v>
      </c>
      <c r="AL123" s="847"/>
      <c r="AM123" s="847"/>
      <c r="AN123" s="847"/>
      <c r="AO123" s="848"/>
      <c r="AP123" s="891" t="s">
        <v>129</v>
      </c>
      <c r="AQ123" s="892"/>
      <c r="AR123" s="892"/>
      <c r="AS123" s="892"/>
      <c r="AT123" s="893"/>
      <c r="AU123" s="953"/>
      <c r="AV123" s="954"/>
      <c r="AW123" s="954"/>
      <c r="AX123" s="954"/>
      <c r="AY123" s="954"/>
      <c r="AZ123" s="240" t="s">
        <v>187</v>
      </c>
      <c r="BA123" s="240"/>
      <c r="BB123" s="240"/>
      <c r="BC123" s="240"/>
      <c r="BD123" s="240"/>
      <c r="BE123" s="240"/>
      <c r="BF123" s="240"/>
      <c r="BG123" s="240"/>
      <c r="BH123" s="240"/>
      <c r="BI123" s="240"/>
      <c r="BJ123" s="240"/>
      <c r="BK123" s="240"/>
      <c r="BL123" s="240"/>
      <c r="BM123" s="240"/>
      <c r="BN123" s="240"/>
      <c r="BO123" s="944" t="s">
        <v>487</v>
      </c>
      <c r="BP123" s="945"/>
      <c r="BQ123" s="899">
        <v>3097730945</v>
      </c>
      <c r="BR123" s="900"/>
      <c r="BS123" s="900"/>
      <c r="BT123" s="900"/>
      <c r="BU123" s="900"/>
      <c r="BV123" s="900">
        <v>3036900450</v>
      </c>
      <c r="BW123" s="900"/>
      <c r="BX123" s="900"/>
      <c r="BY123" s="900"/>
      <c r="BZ123" s="900"/>
      <c r="CA123" s="900">
        <v>3094083293</v>
      </c>
      <c r="CB123" s="900"/>
      <c r="CC123" s="900"/>
      <c r="CD123" s="900"/>
      <c r="CE123" s="900"/>
      <c r="CF123" s="815"/>
      <c r="CG123" s="816"/>
      <c r="CH123" s="816"/>
      <c r="CI123" s="816"/>
      <c r="CJ123" s="901"/>
      <c r="CK123" s="936"/>
      <c r="CL123" s="922"/>
      <c r="CM123" s="922"/>
      <c r="CN123" s="922"/>
      <c r="CO123" s="923"/>
      <c r="CP123" s="902" t="s">
        <v>488</v>
      </c>
      <c r="CQ123" s="903"/>
      <c r="CR123" s="903"/>
      <c r="CS123" s="903"/>
      <c r="CT123" s="903"/>
      <c r="CU123" s="903"/>
      <c r="CV123" s="903"/>
      <c r="CW123" s="903"/>
      <c r="CX123" s="903"/>
      <c r="CY123" s="903"/>
      <c r="CZ123" s="903"/>
      <c r="DA123" s="903"/>
      <c r="DB123" s="903"/>
      <c r="DC123" s="903"/>
      <c r="DD123" s="903"/>
      <c r="DE123" s="903"/>
      <c r="DF123" s="904"/>
      <c r="DG123" s="846">
        <v>117057</v>
      </c>
      <c r="DH123" s="847"/>
      <c r="DI123" s="847"/>
      <c r="DJ123" s="847"/>
      <c r="DK123" s="848"/>
      <c r="DL123" s="849">
        <v>109692</v>
      </c>
      <c r="DM123" s="847"/>
      <c r="DN123" s="847"/>
      <c r="DO123" s="847"/>
      <c r="DP123" s="848"/>
      <c r="DQ123" s="849">
        <v>204930</v>
      </c>
      <c r="DR123" s="847"/>
      <c r="DS123" s="847"/>
      <c r="DT123" s="847"/>
      <c r="DU123" s="848"/>
      <c r="DV123" s="891">
        <v>0</v>
      </c>
      <c r="DW123" s="892"/>
      <c r="DX123" s="892"/>
      <c r="DY123" s="892"/>
      <c r="DZ123" s="893"/>
    </row>
    <row r="124" spans="1:130" s="219" customFormat="1" ht="26.25" customHeight="1" thickBot="1" x14ac:dyDescent="0.2">
      <c r="A124" s="887"/>
      <c r="B124" s="888"/>
      <c r="C124" s="882" t="s">
        <v>472</v>
      </c>
      <c r="D124" s="819"/>
      <c r="E124" s="819"/>
      <c r="F124" s="819"/>
      <c r="G124" s="819"/>
      <c r="H124" s="819"/>
      <c r="I124" s="819"/>
      <c r="J124" s="819"/>
      <c r="K124" s="819"/>
      <c r="L124" s="819"/>
      <c r="M124" s="819"/>
      <c r="N124" s="819"/>
      <c r="O124" s="819"/>
      <c r="P124" s="819"/>
      <c r="Q124" s="819"/>
      <c r="R124" s="819"/>
      <c r="S124" s="819"/>
      <c r="T124" s="819"/>
      <c r="U124" s="819"/>
      <c r="V124" s="819"/>
      <c r="W124" s="819"/>
      <c r="X124" s="819"/>
      <c r="Y124" s="819"/>
      <c r="Z124" s="820"/>
      <c r="AA124" s="846" t="s">
        <v>129</v>
      </c>
      <c r="AB124" s="847"/>
      <c r="AC124" s="847"/>
      <c r="AD124" s="847"/>
      <c r="AE124" s="848"/>
      <c r="AF124" s="849" t="s">
        <v>396</v>
      </c>
      <c r="AG124" s="847"/>
      <c r="AH124" s="847"/>
      <c r="AI124" s="847"/>
      <c r="AJ124" s="848"/>
      <c r="AK124" s="849" t="s">
        <v>129</v>
      </c>
      <c r="AL124" s="847"/>
      <c r="AM124" s="847"/>
      <c r="AN124" s="847"/>
      <c r="AO124" s="848"/>
      <c r="AP124" s="891" t="s">
        <v>486</v>
      </c>
      <c r="AQ124" s="892"/>
      <c r="AR124" s="892"/>
      <c r="AS124" s="892"/>
      <c r="AT124" s="893"/>
      <c r="AU124" s="894" t="s">
        <v>489</v>
      </c>
      <c r="AV124" s="895"/>
      <c r="AW124" s="895"/>
      <c r="AX124" s="895"/>
      <c r="AY124" s="895"/>
      <c r="AZ124" s="895"/>
      <c r="BA124" s="895"/>
      <c r="BB124" s="895"/>
      <c r="BC124" s="895"/>
      <c r="BD124" s="895"/>
      <c r="BE124" s="895"/>
      <c r="BF124" s="895"/>
      <c r="BG124" s="895"/>
      <c r="BH124" s="895"/>
      <c r="BI124" s="895"/>
      <c r="BJ124" s="895"/>
      <c r="BK124" s="895"/>
      <c r="BL124" s="895"/>
      <c r="BM124" s="895"/>
      <c r="BN124" s="895"/>
      <c r="BO124" s="895"/>
      <c r="BP124" s="896"/>
      <c r="BQ124" s="897">
        <v>23.5</v>
      </c>
      <c r="BR124" s="898"/>
      <c r="BS124" s="898"/>
      <c r="BT124" s="898"/>
      <c r="BU124" s="898"/>
      <c r="BV124" s="898">
        <v>5.3</v>
      </c>
      <c r="BW124" s="898"/>
      <c r="BX124" s="898"/>
      <c r="BY124" s="898"/>
      <c r="BZ124" s="898"/>
      <c r="CA124" s="898" t="s">
        <v>490</v>
      </c>
      <c r="CB124" s="898"/>
      <c r="CC124" s="898"/>
      <c r="CD124" s="898"/>
      <c r="CE124" s="898"/>
      <c r="CF124" s="793"/>
      <c r="CG124" s="794"/>
      <c r="CH124" s="794"/>
      <c r="CI124" s="794"/>
      <c r="CJ124" s="929"/>
      <c r="CK124" s="937"/>
      <c r="CL124" s="937"/>
      <c r="CM124" s="937"/>
      <c r="CN124" s="937"/>
      <c r="CO124" s="938"/>
      <c r="CP124" s="902" t="s">
        <v>491</v>
      </c>
      <c r="CQ124" s="903"/>
      <c r="CR124" s="903"/>
      <c r="CS124" s="903"/>
      <c r="CT124" s="903"/>
      <c r="CU124" s="903"/>
      <c r="CV124" s="903"/>
      <c r="CW124" s="903"/>
      <c r="CX124" s="903"/>
      <c r="CY124" s="903"/>
      <c r="CZ124" s="903"/>
      <c r="DA124" s="903"/>
      <c r="DB124" s="903"/>
      <c r="DC124" s="903"/>
      <c r="DD124" s="903"/>
      <c r="DE124" s="903"/>
      <c r="DF124" s="904"/>
      <c r="DG124" s="830">
        <v>890</v>
      </c>
      <c r="DH124" s="831"/>
      <c r="DI124" s="831"/>
      <c r="DJ124" s="831"/>
      <c r="DK124" s="832"/>
      <c r="DL124" s="833">
        <v>1010</v>
      </c>
      <c r="DM124" s="831"/>
      <c r="DN124" s="831"/>
      <c r="DO124" s="831"/>
      <c r="DP124" s="832"/>
      <c r="DQ124" s="833">
        <v>466</v>
      </c>
      <c r="DR124" s="831"/>
      <c r="DS124" s="831"/>
      <c r="DT124" s="831"/>
      <c r="DU124" s="832"/>
      <c r="DV124" s="915">
        <v>0</v>
      </c>
      <c r="DW124" s="916"/>
      <c r="DX124" s="916"/>
      <c r="DY124" s="916"/>
      <c r="DZ124" s="917"/>
    </row>
    <row r="125" spans="1:130" s="219" customFormat="1" ht="26.25" customHeight="1" x14ac:dyDescent="0.15">
      <c r="A125" s="887"/>
      <c r="B125" s="888"/>
      <c r="C125" s="882" t="s">
        <v>474</v>
      </c>
      <c r="D125" s="819"/>
      <c r="E125" s="819"/>
      <c r="F125" s="819"/>
      <c r="G125" s="819"/>
      <c r="H125" s="819"/>
      <c r="I125" s="819"/>
      <c r="J125" s="819"/>
      <c r="K125" s="819"/>
      <c r="L125" s="819"/>
      <c r="M125" s="819"/>
      <c r="N125" s="819"/>
      <c r="O125" s="819"/>
      <c r="P125" s="819"/>
      <c r="Q125" s="819"/>
      <c r="R125" s="819"/>
      <c r="S125" s="819"/>
      <c r="T125" s="819"/>
      <c r="U125" s="819"/>
      <c r="V125" s="819"/>
      <c r="W125" s="819"/>
      <c r="X125" s="819"/>
      <c r="Y125" s="819"/>
      <c r="Z125" s="820"/>
      <c r="AA125" s="846" t="s">
        <v>129</v>
      </c>
      <c r="AB125" s="847"/>
      <c r="AC125" s="847"/>
      <c r="AD125" s="847"/>
      <c r="AE125" s="848"/>
      <c r="AF125" s="849" t="s">
        <v>129</v>
      </c>
      <c r="AG125" s="847"/>
      <c r="AH125" s="847"/>
      <c r="AI125" s="847"/>
      <c r="AJ125" s="848"/>
      <c r="AK125" s="849" t="s">
        <v>492</v>
      </c>
      <c r="AL125" s="847"/>
      <c r="AM125" s="847"/>
      <c r="AN125" s="847"/>
      <c r="AO125" s="848"/>
      <c r="AP125" s="891" t="s">
        <v>493</v>
      </c>
      <c r="AQ125" s="892"/>
      <c r="AR125" s="892"/>
      <c r="AS125" s="892"/>
      <c r="AT125" s="893"/>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1"/>
      <c r="BR125" s="221"/>
      <c r="BS125" s="221"/>
      <c r="BT125" s="221"/>
      <c r="BU125" s="221"/>
      <c r="BV125" s="221"/>
      <c r="BW125" s="221"/>
      <c r="BX125" s="221"/>
      <c r="BY125" s="221"/>
      <c r="BZ125" s="221"/>
      <c r="CA125" s="221"/>
      <c r="CB125" s="221"/>
      <c r="CC125" s="221"/>
      <c r="CD125" s="221"/>
      <c r="CE125" s="221"/>
      <c r="CF125" s="221"/>
      <c r="CG125" s="221"/>
      <c r="CH125" s="221"/>
      <c r="CI125" s="221"/>
      <c r="CJ125" s="243"/>
      <c r="CK125" s="918" t="s">
        <v>494</v>
      </c>
      <c r="CL125" s="919"/>
      <c r="CM125" s="919"/>
      <c r="CN125" s="919"/>
      <c r="CO125" s="920"/>
      <c r="CP125" s="927" t="s">
        <v>495</v>
      </c>
      <c r="CQ125" s="875"/>
      <c r="CR125" s="875"/>
      <c r="CS125" s="875"/>
      <c r="CT125" s="875"/>
      <c r="CU125" s="875"/>
      <c r="CV125" s="875"/>
      <c r="CW125" s="875"/>
      <c r="CX125" s="875"/>
      <c r="CY125" s="875"/>
      <c r="CZ125" s="875"/>
      <c r="DA125" s="875"/>
      <c r="DB125" s="875"/>
      <c r="DC125" s="875"/>
      <c r="DD125" s="875"/>
      <c r="DE125" s="875"/>
      <c r="DF125" s="876"/>
      <c r="DG125" s="928" t="s">
        <v>129</v>
      </c>
      <c r="DH125" s="909"/>
      <c r="DI125" s="909"/>
      <c r="DJ125" s="909"/>
      <c r="DK125" s="909"/>
      <c r="DL125" s="909" t="s">
        <v>490</v>
      </c>
      <c r="DM125" s="909"/>
      <c r="DN125" s="909"/>
      <c r="DO125" s="909"/>
      <c r="DP125" s="909"/>
      <c r="DQ125" s="909" t="s">
        <v>129</v>
      </c>
      <c r="DR125" s="909"/>
      <c r="DS125" s="909"/>
      <c r="DT125" s="909"/>
      <c r="DU125" s="909"/>
      <c r="DV125" s="910" t="s">
        <v>129</v>
      </c>
      <c r="DW125" s="910"/>
      <c r="DX125" s="910"/>
      <c r="DY125" s="910"/>
      <c r="DZ125" s="911"/>
    </row>
    <row r="126" spans="1:130" s="219" customFormat="1" ht="26.25" customHeight="1" thickBot="1" x14ac:dyDescent="0.2">
      <c r="A126" s="887"/>
      <c r="B126" s="888"/>
      <c r="C126" s="882" t="s">
        <v>476</v>
      </c>
      <c r="D126" s="819"/>
      <c r="E126" s="819"/>
      <c r="F126" s="819"/>
      <c r="G126" s="819"/>
      <c r="H126" s="819"/>
      <c r="I126" s="819"/>
      <c r="J126" s="819"/>
      <c r="K126" s="819"/>
      <c r="L126" s="819"/>
      <c r="M126" s="819"/>
      <c r="N126" s="819"/>
      <c r="O126" s="819"/>
      <c r="P126" s="819"/>
      <c r="Q126" s="819"/>
      <c r="R126" s="819"/>
      <c r="S126" s="819"/>
      <c r="T126" s="819"/>
      <c r="U126" s="819"/>
      <c r="V126" s="819"/>
      <c r="W126" s="819"/>
      <c r="X126" s="819"/>
      <c r="Y126" s="819"/>
      <c r="Z126" s="820"/>
      <c r="AA126" s="846">
        <v>9836800</v>
      </c>
      <c r="AB126" s="847"/>
      <c r="AC126" s="847"/>
      <c r="AD126" s="847"/>
      <c r="AE126" s="848"/>
      <c r="AF126" s="849">
        <v>9369972</v>
      </c>
      <c r="AG126" s="847"/>
      <c r="AH126" s="847"/>
      <c r="AI126" s="847"/>
      <c r="AJ126" s="848"/>
      <c r="AK126" s="849">
        <v>9068387</v>
      </c>
      <c r="AL126" s="847"/>
      <c r="AM126" s="847"/>
      <c r="AN126" s="847"/>
      <c r="AO126" s="848"/>
      <c r="AP126" s="891">
        <v>1.1000000000000001</v>
      </c>
      <c r="AQ126" s="892"/>
      <c r="AR126" s="892"/>
      <c r="AS126" s="892"/>
      <c r="AT126" s="893"/>
      <c r="AU126" s="221"/>
      <c r="AV126" s="221"/>
      <c r="AW126" s="221"/>
      <c r="AX126" s="221"/>
      <c r="AY126" s="221"/>
      <c r="AZ126" s="221"/>
      <c r="BA126" s="221"/>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44"/>
      <c r="CE126" s="244"/>
      <c r="CF126" s="244"/>
      <c r="CG126" s="221"/>
      <c r="CH126" s="221"/>
      <c r="CI126" s="221"/>
      <c r="CJ126" s="243"/>
      <c r="CK126" s="921"/>
      <c r="CL126" s="922"/>
      <c r="CM126" s="922"/>
      <c r="CN126" s="922"/>
      <c r="CO126" s="923"/>
      <c r="CP126" s="882" t="s">
        <v>496</v>
      </c>
      <c r="CQ126" s="819"/>
      <c r="CR126" s="819"/>
      <c r="CS126" s="819"/>
      <c r="CT126" s="819"/>
      <c r="CU126" s="819"/>
      <c r="CV126" s="819"/>
      <c r="CW126" s="819"/>
      <c r="CX126" s="819"/>
      <c r="CY126" s="819"/>
      <c r="CZ126" s="819"/>
      <c r="DA126" s="819"/>
      <c r="DB126" s="819"/>
      <c r="DC126" s="819"/>
      <c r="DD126" s="819"/>
      <c r="DE126" s="819"/>
      <c r="DF126" s="820"/>
      <c r="DG126" s="883" t="s">
        <v>396</v>
      </c>
      <c r="DH126" s="884"/>
      <c r="DI126" s="884"/>
      <c r="DJ126" s="884"/>
      <c r="DK126" s="884"/>
      <c r="DL126" s="884" t="s">
        <v>129</v>
      </c>
      <c r="DM126" s="884"/>
      <c r="DN126" s="884"/>
      <c r="DO126" s="884"/>
      <c r="DP126" s="884"/>
      <c r="DQ126" s="884" t="s">
        <v>129</v>
      </c>
      <c r="DR126" s="884"/>
      <c r="DS126" s="884"/>
      <c r="DT126" s="884"/>
      <c r="DU126" s="884"/>
      <c r="DV126" s="861" t="s">
        <v>396</v>
      </c>
      <c r="DW126" s="861"/>
      <c r="DX126" s="861"/>
      <c r="DY126" s="861"/>
      <c r="DZ126" s="862"/>
    </row>
    <row r="127" spans="1:130" s="219" customFormat="1" ht="26.25" customHeight="1" x14ac:dyDescent="0.15">
      <c r="A127" s="889"/>
      <c r="B127" s="890"/>
      <c r="C127" s="905" t="s">
        <v>497</v>
      </c>
      <c r="D127" s="906"/>
      <c r="E127" s="906"/>
      <c r="F127" s="906"/>
      <c r="G127" s="906"/>
      <c r="H127" s="906"/>
      <c r="I127" s="906"/>
      <c r="J127" s="906"/>
      <c r="K127" s="906"/>
      <c r="L127" s="906"/>
      <c r="M127" s="906"/>
      <c r="N127" s="906"/>
      <c r="O127" s="906"/>
      <c r="P127" s="906"/>
      <c r="Q127" s="906"/>
      <c r="R127" s="906"/>
      <c r="S127" s="906"/>
      <c r="T127" s="906"/>
      <c r="U127" s="906"/>
      <c r="V127" s="906"/>
      <c r="W127" s="906"/>
      <c r="X127" s="906"/>
      <c r="Y127" s="906"/>
      <c r="Z127" s="907"/>
      <c r="AA127" s="846" t="s">
        <v>396</v>
      </c>
      <c r="AB127" s="847"/>
      <c r="AC127" s="847"/>
      <c r="AD127" s="847"/>
      <c r="AE127" s="848"/>
      <c r="AF127" s="849" t="s">
        <v>129</v>
      </c>
      <c r="AG127" s="847"/>
      <c r="AH127" s="847"/>
      <c r="AI127" s="847"/>
      <c r="AJ127" s="848"/>
      <c r="AK127" s="849" t="s">
        <v>129</v>
      </c>
      <c r="AL127" s="847"/>
      <c r="AM127" s="847"/>
      <c r="AN127" s="847"/>
      <c r="AO127" s="848"/>
      <c r="AP127" s="891" t="s">
        <v>396</v>
      </c>
      <c r="AQ127" s="892"/>
      <c r="AR127" s="892"/>
      <c r="AS127" s="892"/>
      <c r="AT127" s="893"/>
      <c r="AU127" s="221"/>
      <c r="AV127" s="221"/>
      <c r="AW127" s="221"/>
      <c r="AX127" s="908" t="s">
        <v>498</v>
      </c>
      <c r="AY127" s="879"/>
      <c r="AZ127" s="879"/>
      <c r="BA127" s="879"/>
      <c r="BB127" s="879"/>
      <c r="BC127" s="879"/>
      <c r="BD127" s="879"/>
      <c r="BE127" s="880"/>
      <c r="BF127" s="878" t="s">
        <v>499</v>
      </c>
      <c r="BG127" s="879"/>
      <c r="BH127" s="879"/>
      <c r="BI127" s="879"/>
      <c r="BJ127" s="879"/>
      <c r="BK127" s="879"/>
      <c r="BL127" s="880"/>
      <c r="BM127" s="878" t="s">
        <v>500</v>
      </c>
      <c r="BN127" s="879"/>
      <c r="BO127" s="879"/>
      <c r="BP127" s="879"/>
      <c r="BQ127" s="879"/>
      <c r="BR127" s="879"/>
      <c r="BS127" s="880"/>
      <c r="BT127" s="878" t="s">
        <v>501</v>
      </c>
      <c r="BU127" s="879"/>
      <c r="BV127" s="879"/>
      <c r="BW127" s="879"/>
      <c r="BX127" s="879"/>
      <c r="BY127" s="879"/>
      <c r="BZ127" s="881"/>
      <c r="CA127" s="221"/>
      <c r="CB127" s="221"/>
      <c r="CC127" s="221"/>
      <c r="CD127" s="244"/>
      <c r="CE127" s="244"/>
      <c r="CF127" s="244"/>
      <c r="CG127" s="221"/>
      <c r="CH127" s="221"/>
      <c r="CI127" s="221"/>
      <c r="CJ127" s="243"/>
      <c r="CK127" s="921"/>
      <c r="CL127" s="922"/>
      <c r="CM127" s="922"/>
      <c r="CN127" s="922"/>
      <c r="CO127" s="923"/>
      <c r="CP127" s="882" t="s">
        <v>502</v>
      </c>
      <c r="CQ127" s="819"/>
      <c r="CR127" s="819"/>
      <c r="CS127" s="819"/>
      <c r="CT127" s="819"/>
      <c r="CU127" s="819"/>
      <c r="CV127" s="819"/>
      <c r="CW127" s="819"/>
      <c r="CX127" s="819"/>
      <c r="CY127" s="819"/>
      <c r="CZ127" s="819"/>
      <c r="DA127" s="819"/>
      <c r="DB127" s="819"/>
      <c r="DC127" s="819"/>
      <c r="DD127" s="819"/>
      <c r="DE127" s="819"/>
      <c r="DF127" s="820"/>
      <c r="DG127" s="883" t="s">
        <v>129</v>
      </c>
      <c r="DH127" s="884"/>
      <c r="DI127" s="884"/>
      <c r="DJ127" s="884"/>
      <c r="DK127" s="884"/>
      <c r="DL127" s="884" t="s">
        <v>129</v>
      </c>
      <c r="DM127" s="884"/>
      <c r="DN127" s="884"/>
      <c r="DO127" s="884"/>
      <c r="DP127" s="884"/>
      <c r="DQ127" s="884" t="s">
        <v>129</v>
      </c>
      <c r="DR127" s="884"/>
      <c r="DS127" s="884"/>
      <c r="DT127" s="884"/>
      <c r="DU127" s="884"/>
      <c r="DV127" s="861" t="s">
        <v>396</v>
      </c>
      <c r="DW127" s="861"/>
      <c r="DX127" s="861"/>
      <c r="DY127" s="861"/>
      <c r="DZ127" s="862"/>
    </row>
    <row r="128" spans="1:130" s="219" customFormat="1" ht="26.25" customHeight="1" thickBot="1" x14ac:dyDescent="0.2">
      <c r="A128" s="863" t="s">
        <v>503</v>
      </c>
      <c r="B128" s="864"/>
      <c r="C128" s="864"/>
      <c r="D128" s="864"/>
      <c r="E128" s="864"/>
      <c r="F128" s="864"/>
      <c r="G128" s="864"/>
      <c r="H128" s="864"/>
      <c r="I128" s="864"/>
      <c r="J128" s="864"/>
      <c r="K128" s="864"/>
      <c r="L128" s="864"/>
      <c r="M128" s="864"/>
      <c r="N128" s="864"/>
      <c r="O128" s="864"/>
      <c r="P128" s="864"/>
      <c r="Q128" s="864"/>
      <c r="R128" s="864"/>
      <c r="S128" s="864"/>
      <c r="T128" s="864"/>
      <c r="U128" s="864"/>
      <c r="V128" s="864"/>
      <c r="W128" s="865" t="s">
        <v>504</v>
      </c>
      <c r="X128" s="865"/>
      <c r="Y128" s="865"/>
      <c r="Z128" s="866"/>
      <c r="AA128" s="867">
        <v>84249353</v>
      </c>
      <c r="AB128" s="868"/>
      <c r="AC128" s="868"/>
      <c r="AD128" s="868"/>
      <c r="AE128" s="869"/>
      <c r="AF128" s="870">
        <v>80872856</v>
      </c>
      <c r="AG128" s="868"/>
      <c r="AH128" s="868"/>
      <c r="AI128" s="868"/>
      <c r="AJ128" s="869"/>
      <c r="AK128" s="870">
        <v>80176771</v>
      </c>
      <c r="AL128" s="868"/>
      <c r="AM128" s="868"/>
      <c r="AN128" s="868"/>
      <c r="AO128" s="869"/>
      <c r="AP128" s="871"/>
      <c r="AQ128" s="872"/>
      <c r="AR128" s="872"/>
      <c r="AS128" s="872"/>
      <c r="AT128" s="873"/>
      <c r="AU128" s="221"/>
      <c r="AV128" s="221"/>
      <c r="AW128" s="221"/>
      <c r="AX128" s="874" t="s">
        <v>505</v>
      </c>
      <c r="AY128" s="875"/>
      <c r="AZ128" s="875"/>
      <c r="BA128" s="875"/>
      <c r="BB128" s="875"/>
      <c r="BC128" s="875"/>
      <c r="BD128" s="875"/>
      <c r="BE128" s="876"/>
      <c r="BF128" s="853" t="s">
        <v>129</v>
      </c>
      <c r="BG128" s="854"/>
      <c r="BH128" s="854"/>
      <c r="BI128" s="854"/>
      <c r="BJ128" s="854"/>
      <c r="BK128" s="854"/>
      <c r="BL128" s="877"/>
      <c r="BM128" s="853">
        <v>11.25</v>
      </c>
      <c r="BN128" s="854"/>
      <c r="BO128" s="854"/>
      <c r="BP128" s="854"/>
      <c r="BQ128" s="854"/>
      <c r="BR128" s="854"/>
      <c r="BS128" s="877"/>
      <c r="BT128" s="853">
        <v>20</v>
      </c>
      <c r="BU128" s="854"/>
      <c r="BV128" s="854"/>
      <c r="BW128" s="854"/>
      <c r="BX128" s="854"/>
      <c r="BY128" s="854"/>
      <c r="BZ128" s="855"/>
      <c r="CA128" s="244"/>
      <c r="CB128" s="244"/>
      <c r="CC128" s="244"/>
      <c r="CD128" s="244"/>
      <c r="CE128" s="244"/>
      <c r="CF128" s="244"/>
      <c r="CG128" s="221"/>
      <c r="CH128" s="221"/>
      <c r="CI128" s="221"/>
      <c r="CJ128" s="243"/>
      <c r="CK128" s="924"/>
      <c r="CL128" s="925"/>
      <c r="CM128" s="925"/>
      <c r="CN128" s="925"/>
      <c r="CO128" s="926"/>
      <c r="CP128" s="856" t="s">
        <v>506</v>
      </c>
      <c r="CQ128" s="797"/>
      <c r="CR128" s="797"/>
      <c r="CS128" s="797"/>
      <c r="CT128" s="797"/>
      <c r="CU128" s="797"/>
      <c r="CV128" s="797"/>
      <c r="CW128" s="797"/>
      <c r="CX128" s="797"/>
      <c r="CY128" s="797"/>
      <c r="CZ128" s="797"/>
      <c r="DA128" s="797"/>
      <c r="DB128" s="797"/>
      <c r="DC128" s="797"/>
      <c r="DD128" s="797"/>
      <c r="DE128" s="797"/>
      <c r="DF128" s="798"/>
      <c r="DG128" s="857">
        <v>27322817</v>
      </c>
      <c r="DH128" s="858"/>
      <c r="DI128" s="858"/>
      <c r="DJ128" s="858"/>
      <c r="DK128" s="858"/>
      <c r="DL128" s="858">
        <v>25577600</v>
      </c>
      <c r="DM128" s="858"/>
      <c r="DN128" s="858"/>
      <c r="DO128" s="858"/>
      <c r="DP128" s="858"/>
      <c r="DQ128" s="858">
        <v>23831768</v>
      </c>
      <c r="DR128" s="858"/>
      <c r="DS128" s="858"/>
      <c r="DT128" s="858"/>
      <c r="DU128" s="858"/>
      <c r="DV128" s="859">
        <v>3</v>
      </c>
      <c r="DW128" s="859"/>
      <c r="DX128" s="859"/>
      <c r="DY128" s="859"/>
      <c r="DZ128" s="860"/>
    </row>
    <row r="129" spans="1:131" s="219" customFormat="1" ht="26.25" customHeight="1" x14ac:dyDescent="0.15">
      <c r="A129" s="841" t="s">
        <v>106</v>
      </c>
      <c r="B129" s="842"/>
      <c r="C129" s="842"/>
      <c r="D129" s="842"/>
      <c r="E129" s="842"/>
      <c r="F129" s="842"/>
      <c r="G129" s="842"/>
      <c r="H129" s="842"/>
      <c r="I129" s="842"/>
      <c r="J129" s="842"/>
      <c r="K129" s="842"/>
      <c r="L129" s="842"/>
      <c r="M129" s="842"/>
      <c r="N129" s="842"/>
      <c r="O129" s="842"/>
      <c r="P129" s="842"/>
      <c r="Q129" s="842"/>
      <c r="R129" s="842"/>
      <c r="S129" s="842"/>
      <c r="T129" s="842"/>
      <c r="U129" s="842"/>
      <c r="V129" s="842"/>
      <c r="W129" s="843" t="s">
        <v>507</v>
      </c>
      <c r="X129" s="844"/>
      <c r="Y129" s="844"/>
      <c r="Z129" s="845"/>
      <c r="AA129" s="846">
        <v>851840443</v>
      </c>
      <c r="AB129" s="847"/>
      <c r="AC129" s="847"/>
      <c r="AD129" s="847"/>
      <c r="AE129" s="848"/>
      <c r="AF129" s="849">
        <v>864930635</v>
      </c>
      <c r="AG129" s="847"/>
      <c r="AH129" s="847"/>
      <c r="AI129" s="847"/>
      <c r="AJ129" s="848"/>
      <c r="AK129" s="849">
        <v>899578624</v>
      </c>
      <c r="AL129" s="847"/>
      <c r="AM129" s="847"/>
      <c r="AN129" s="847"/>
      <c r="AO129" s="848"/>
      <c r="AP129" s="850"/>
      <c r="AQ129" s="851"/>
      <c r="AR129" s="851"/>
      <c r="AS129" s="851"/>
      <c r="AT129" s="852"/>
      <c r="AU129" s="222"/>
      <c r="AV129" s="222"/>
      <c r="AW129" s="222"/>
      <c r="AX129" s="818" t="s">
        <v>508</v>
      </c>
      <c r="AY129" s="819"/>
      <c r="AZ129" s="819"/>
      <c r="BA129" s="819"/>
      <c r="BB129" s="819"/>
      <c r="BC129" s="819"/>
      <c r="BD129" s="819"/>
      <c r="BE129" s="820"/>
      <c r="BF129" s="837" t="s">
        <v>396</v>
      </c>
      <c r="BG129" s="838"/>
      <c r="BH129" s="838"/>
      <c r="BI129" s="838"/>
      <c r="BJ129" s="838"/>
      <c r="BK129" s="838"/>
      <c r="BL129" s="839"/>
      <c r="BM129" s="837">
        <v>16.25</v>
      </c>
      <c r="BN129" s="838"/>
      <c r="BO129" s="838"/>
      <c r="BP129" s="838"/>
      <c r="BQ129" s="838"/>
      <c r="BR129" s="838"/>
      <c r="BS129" s="839"/>
      <c r="BT129" s="837">
        <v>30</v>
      </c>
      <c r="BU129" s="838"/>
      <c r="BV129" s="838"/>
      <c r="BW129" s="838"/>
      <c r="BX129" s="838"/>
      <c r="BY129" s="838"/>
      <c r="BZ129" s="840"/>
      <c r="CA129" s="245"/>
      <c r="CB129" s="245"/>
      <c r="CC129" s="245"/>
      <c r="CD129" s="245"/>
      <c r="CE129" s="245"/>
      <c r="CF129" s="245"/>
      <c r="CG129" s="245"/>
      <c r="CH129" s="245"/>
      <c r="CI129" s="245"/>
      <c r="CJ129" s="245"/>
      <c r="CK129" s="245"/>
      <c r="CL129" s="245"/>
      <c r="CM129" s="245"/>
      <c r="CN129" s="245"/>
      <c r="CO129" s="245"/>
      <c r="CP129" s="245"/>
      <c r="CQ129" s="245"/>
      <c r="CR129" s="245"/>
      <c r="CS129" s="245"/>
      <c r="CT129" s="245"/>
      <c r="CU129" s="245"/>
      <c r="CV129" s="245"/>
      <c r="CW129" s="245"/>
      <c r="CX129" s="245"/>
      <c r="CY129" s="245"/>
      <c r="CZ129" s="245"/>
      <c r="DA129" s="245"/>
      <c r="DB129" s="245"/>
      <c r="DC129" s="245"/>
      <c r="DD129" s="245"/>
      <c r="DE129" s="245"/>
      <c r="DF129" s="245"/>
      <c r="DG129" s="245"/>
      <c r="DH129" s="245"/>
      <c r="DI129" s="245"/>
      <c r="DJ129" s="245"/>
      <c r="DK129" s="245"/>
      <c r="DL129" s="245"/>
      <c r="DM129" s="245"/>
      <c r="DN129" s="245"/>
      <c r="DO129" s="245"/>
      <c r="DP129" s="222"/>
      <c r="DQ129" s="222"/>
      <c r="DR129" s="222"/>
      <c r="DS129" s="222"/>
      <c r="DT129" s="222"/>
      <c r="DU129" s="222"/>
      <c r="DV129" s="222"/>
      <c r="DW129" s="222"/>
      <c r="DX129" s="222"/>
      <c r="DY129" s="222"/>
      <c r="DZ129" s="222"/>
    </row>
    <row r="130" spans="1:131" s="219" customFormat="1" ht="26.25" customHeight="1" x14ac:dyDescent="0.15">
      <c r="A130" s="841" t="s">
        <v>509</v>
      </c>
      <c r="B130" s="842"/>
      <c r="C130" s="842"/>
      <c r="D130" s="842"/>
      <c r="E130" s="842"/>
      <c r="F130" s="842"/>
      <c r="G130" s="842"/>
      <c r="H130" s="842"/>
      <c r="I130" s="842"/>
      <c r="J130" s="842"/>
      <c r="K130" s="842"/>
      <c r="L130" s="842"/>
      <c r="M130" s="842"/>
      <c r="N130" s="842"/>
      <c r="O130" s="842"/>
      <c r="P130" s="842"/>
      <c r="Q130" s="842"/>
      <c r="R130" s="842"/>
      <c r="S130" s="842"/>
      <c r="T130" s="842"/>
      <c r="U130" s="842"/>
      <c r="V130" s="842"/>
      <c r="W130" s="843" t="s">
        <v>510</v>
      </c>
      <c r="X130" s="844"/>
      <c r="Y130" s="844"/>
      <c r="Z130" s="845"/>
      <c r="AA130" s="846">
        <v>104504968</v>
      </c>
      <c r="AB130" s="847"/>
      <c r="AC130" s="847"/>
      <c r="AD130" s="847"/>
      <c r="AE130" s="848"/>
      <c r="AF130" s="849">
        <v>101010301</v>
      </c>
      <c r="AG130" s="847"/>
      <c r="AH130" s="847"/>
      <c r="AI130" s="847"/>
      <c r="AJ130" s="848"/>
      <c r="AK130" s="849">
        <v>99571902</v>
      </c>
      <c r="AL130" s="847"/>
      <c r="AM130" s="847"/>
      <c r="AN130" s="847"/>
      <c r="AO130" s="848"/>
      <c r="AP130" s="850"/>
      <c r="AQ130" s="851"/>
      <c r="AR130" s="851"/>
      <c r="AS130" s="851"/>
      <c r="AT130" s="852"/>
      <c r="AU130" s="222"/>
      <c r="AV130" s="222"/>
      <c r="AW130" s="222"/>
      <c r="AX130" s="818" t="s">
        <v>511</v>
      </c>
      <c r="AY130" s="819"/>
      <c r="AZ130" s="819"/>
      <c r="BA130" s="819"/>
      <c r="BB130" s="819"/>
      <c r="BC130" s="819"/>
      <c r="BD130" s="819"/>
      <c r="BE130" s="820"/>
      <c r="BF130" s="821">
        <v>1.8</v>
      </c>
      <c r="BG130" s="822"/>
      <c r="BH130" s="822"/>
      <c r="BI130" s="822"/>
      <c r="BJ130" s="822"/>
      <c r="BK130" s="822"/>
      <c r="BL130" s="823"/>
      <c r="BM130" s="821">
        <v>25</v>
      </c>
      <c r="BN130" s="822"/>
      <c r="BO130" s="822"/>
      <c r="BP130" s="822"/>
      <c r="BQ130" s="822"/>
      <c r="BR130" s="822"/>
      <c r="BS130" s="823"/>
      <c r="BT130" s="821">
        <v>35</v>
      </c>
      <c r="BU130" s="822"/>
      <c r="BV130" s="822"/>
      <c r="BW130" s="822"/>
      <c r="BX130" s="822"/>
      <c r="BY130" s="822"/>
      <c r="BZ130" s="824"/>
      <c r="CA130" s="245"/>
      <c r="CB130" s="245"/>
      <c r="CC130" s="245"/>
      <c r="CD130" s="245"/>
      <c r="CE130" s="245"/>
      <c r="CF130" s="245"/>
      <c r="CG130" s="245"/>
      <c r="CH130" s="245"/>
      <c r="CI130" s="245"/>
      <c r="CJ130" s="245"/>
      <c r="CK130" s="245"/>
      <c r="CL130" s="245"/>
      <c r="CM130" s="245"/>
      <c r="CN130" s="245"/>
      <c r="CO130" s="245"/>
      <c r="CP130" s="245"/>
      <c r="CQ130" s="245"/>
      <c r="CR130" s="245"/>
      <c r="CS130" s="245"/>
      <c r="CT130" s="245"/>
      <c r="CU130" s="245"/>
      <c r="CV130" s="245"/>
      <c r="CW130" s="245"/>
      <c r="CX130" s="245"/>
      <c r="CY130" s="245"/>
      <c r="CZ130" s="245"/>
      <c r="DA130" s="245"/>
      <c r="DB130" s="245"/>
      <c r="DC130" s="245"/>
      <c r="DD130" s="245"/>
      <c r="DE130" s="245"/>
      <c r="DF130" s="245"/>
      <c r="DG130" s="245"/>
      <c r="DH130" s="245"/>
      <c r="DI130" s="245"/>
      <c r="DJ130" s="245"/>
      <c r="DK130" s="245"/>
      <c r="DL130" s="245"/>
      <c r="DM130" s="245"/>
      <c r="DN130" s="245"/>
      <c r="DO130" s="245"/>
      <c r="DP130" s="222"/>
      <c r="DQ130" s="222"/>
      <c r="DR130" s="222"/>
      <c r="DS130" s="222"/>
      <c r="DT130" s="222"/>
      <c r="DU130" s="222"/>
      <c r="DV130" s="222"/>
      <c r="DW130" s="222"/>
      <c r="DX130" s="222"/>
      <c r="DY130" s="222"/>
      <c r="DZ130" s="222"/>
    </row>
    <row r="131" spans="1:131" s="219" customFormat="1" ht="26.25" customHeight="1" thickBot="1" x14ac:dyDescent="0.2">
      <c r="A131" s="825"/>
      <c r="B131" s="826"/>
      <c r="C131" s="826"/>
      <c r="D131" s="826"/>
      <c r="E131" s="826"/>
      <c r="F131" s="826"/>
      <c r="G131" s="826"/>
      <c r="H131" s="826"/>
      <c r="I131" s="826"/>
      <c r="J131" s="826"/>
      <c r="K131" s="826"/>
      <c r="L131" s="826"/>
      <c r="M131" s="826"/>
      <c r="N131" s="826"/>
      <c r="O131" s="826"/>
      <c r="P131" s="826"/>
      <c r="Q131" s="826"/>
      <c r="R131" s="826"/>
      <c r="S131" s="826"/>
      <c r="T131" s="826"/>
      <c r="U131" s="826"/>
      <c r="V131" s="826"/>
      <c r="W131" s="827" t="s">
        <v>512</v>
      </c>
      <c r="X131" s="828"/>
      <c r="Y131" s="828"/>
      <c r="Z131" s="829"/>
      <c r="AA131" s="830">
        <v>747335475</v>
      </c>
      <c r="AB131" s="831"/>
      <c r="AC131" s="831"/>
      <c r="AD131" s="831"/>
      <c r="AE131" s="832"/>
      <c r="AF131" s="833">
        <v>763920334</v>
      </c>
      <c r="AG131" s="831"/>
      <c r="AH131" s="831"/>
      <c r="AI131" s="831"/>
      <c r="AJ131" s="832"/>
      <c r="AK131" s="833">
        <v>800006722</v>
      </c>
      <c r="AL131" s="831"/>
      <c r="AM131" s="831"/>
      <c r="AN131" s="831"/>
      <c r="AO131" s="832"/>
      <c r="AP131" s="834"/>
      <c r="AQ131" s="835"/>
      <c r="AR131" s="835"/>
      <c r="AS131" s="835"/>
      <c r="AT131" s="836"/>
      <c r="AU131" s="222"/>
      <c r="AV131" s="222"/>
      <c r="AW131" s="222"/>
      <c r="AX131" s="796" t="s">
        <v>513</v>
      </c>
      <c r="AY131" s="797"/>
      <c r="AZ131" s="797"/>
      <c r="BA131" s="797"/>
      <c r="BB131" s="797"/>
      <c r="BC131" s="797"/>
      <c r="BD131" s="797"/>
      <c r="BE131" s="798"/>
      <c r="BF131" s="799" t="s">
        <v>129</v>
      </c>
      <c r="BG131" s="800"/>
      <c r="BH131" s="800"/>
      <c r="BI131" s="800"/>
      <c r="BJ131" s="800"/>
      <c r="BK131" s="800"/>
      <c r="BL131" s="801"/>
      <c r="BM131" s="799">
        <v>400</v>
      </c>
      <c r="BN131" s="800"/>
      <c r="BO131" s="800"/>
      <c r="BP131" s="800"/>
      <c r="BQ131" s="800"/>
      <c r="BR131" s="800"/>
      <c r="BS131" s="801"/>
      <c r="BT131" s="802"/>
      <c r="BU131" s="803"/>
      <c r="BV131" s="803"/>
      <c r="BW131" s="803"/>
      <c r="BX131" s="803"/>
      <c r="BY131" s="803"/>
      <c r="BZ131" s="804"/>
      <c r="CA131" s="245"/>
      <c r="CB131" s="245"/>
      <c r="CC131" s="245"/>
      <c r="CD131" s="245"/>
      <c r="CE131" s="245"/>
      <c r="CF131" s="245"/>
      <c r="CG131" s="245"/>
      <c r="CH131" s="245"/>
      <c r="CI131" s="245"/>
      <c r="CJ131" s="245"/>
      <c r="CK131" s="245"/>
      <c r="CL131" s="245"/>
      <c r="CM131" s="245"/>
      <c r="CN131" s="245"/>
      <c r="CO131" s="245"/>
      <c r="CP131" s="245"/>
      <c r="CQ131" s="245"/>
      <c r="CR131" s="245"/>
      <c r="CS131" s="245"/>
      <c r="CT131" s="245"/>
      <c r="CU131" s="245"/>
      <c r="CV131" s="245"/>
      <c r="CW131" s="245"/>
      <c r="CX131" s="245"/>
      <c r="CY131" s="245"/>
      <c r="CZ131" s="245"/>
      <c r="DA131" s="245"/>
      <c r="DB131" s="245"/>
      <c r="DC131" s="245"/>
      <c r="DD131" s="245"/>
      <c r="DE131" s="245"/>
      <c r="DF131" s="245"/>
      <c r="DG131" s="245"/>
      <c r="DH131" s="245"/>
      <c r="DI131" s="245"/>
      <c r="DJ131" s="245"/>
      <c r="DK131" s="245"/>
      <c r="DL131" s="245"/>
      <c r="DM131" s="245"/>
      <c r="DN131" s="245"/>
      <c r="DO131" s="245"/>
      <c r="DP131" s="222"/>
      <c r="DQ131" s="222"/>
      <c r="DR131" s="222"/>
      <c r="DS131" s="222"/>
      <c r="DT131" s="222"/>
      <c r="DU131" s="222"/>
      <c r="DV131" s="222"/>
      <c r="DW131" s="222"/>
      <c r="DX131" s="222"/>
      <c r="DY131" s="222"/>
      <c r="DZ131" s="222"/>
    </row>
    <row r="132" spans="1:131" s="219" customFormat="1" ht="26.25" customHeight="1" x14ac:dyDescent="0.15">
      <c r="A132" s="805" t="s">
        <v>514</v>
      </c>
      <c r="B132" s="806"/>
      <c r="C132" s="806"/>
      <c r="D132" s="806"/>
      <c r="E132" s="806"/>
      <c r="F132" s="806"/>
      <c r="G132" s="806"/>
      <c r="H132" s="806"/>
      <c r="I132" s="806"/>
      <c r="J132" s="806"/>
      <c r="K132" s="806"/>
      <c r="L132" s="806"/>
      <c r="M132" s="806"/>
      <c r="N132" s="806"/>
      <c r="O132" s="806"/>
      <c r="P132" s="806"/>
      <c r="Q132" s="806"/>
      <c r="R132" s="806"/>
      <c r="S132" s="806"/>
      <c r="T132" s="806"/>
      <c r="U132" s="806"/>
      <c r="V132" s="809" t="s">
        <v>515</v>
      </c>
      <c r="W132" s="809"/>
      <c r="X132" s="809"/>
      <c r="Y132" s="809"/>
      <c r="Z132" s="810"/>
      <c r="AA132" s="811">
        <v>2.2506377070000001</v>
      </c>
      <c r="AB132" s="812"/>
      <c r="AC132" s="812"/>
      <c r="AD132" s="812"/>
      <c r="AE132" s="813"/>
      <c r="AF132" s="814">
        <v>1.8001089100000001</v>
      </c>
      <c r="AG132" s="812"/>
      <c r="AH132" s="812"/>
      <c r="AI132" s="812"/>
      <c r="AJ132" s="813"/>
      <c r="AK132" s="814">
        <v>1.357160846</v>
      </c>
      <c r="AL132" s="812"/>
      <c r="AM132" s="812"/>
      <c r="AN132" s="812"/>
      <c r="AO132" s="813"/>
      <c r="AP132" s="815"/>
      <c r="AQ132" s="816"/>
      <c r="AR132" s="816"/>
      <c r="AS132" s="816"/>
      <c r="AT132" s="817"/>
      <c r="AU132" s="246"/>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3"/>
      <c r="BT132" s="222"/>
      <c r="BU132" s="222"/>
      <c r="BV132" s="222"/>
      <c r="BW132" s="222"/>
      <c r="BX132" s="222"/>
      <c r="BY132" s="222"/>
      <c r="BZ132" s="222"/>
      <c r="CA132" s="245"/>
      <c r="CB132" s="245"/>
      <c r="CC132" s="245"/>
      <c r="CD132" s="245"/>
      <c r="CE132" s="245"/>
      <c r="CF132" s="245"/>
      <c r="CG132" s="245"/>
      <c r="CH132" s="245"/>
      <c r="CI132" s="245"/>
      <c r="CJ132" s="245"/>
      <c r="CK132" s="245"/>
      <c r="CL132" s="245"/>
      <c r="CM132" s="245"/>
      <c r="CN132" s="245"/>
      <c r="CO132" s="245"/>
      <c r="CP132" s="245"/>
      <c r="CQ132" s="245"/>
      <c r="CR132" s="245"/>
      <c r="CS132" s="245"/>
      <c r="CT132" s="245"/>
      <c r="CU132" s="245"/>
      <c r="CV132" s="245"/>
      <c r="CW132" s="245"/>
      <c r="CX132" s="245"/>
      <c r="CY132" s="245"/>
      <c r="CZ132" s="245"/>
      <c r="DA132" s="245"/>
      <c r="DB132" s="245"/>
      <c r="DC132" s="245"/>
      <c r="DD132" s="245"/>
      <c r="DE132" s="245"/>
      <c r="DF132" s="245"/>
      <c r="DG132" s="245"/>
      <c r="DH132" s="245"/>
      <c r="DI132" s="245"/>
      <c r="DJ132" s="245"/>
      <c r="DK132" s="245"/>
      <c r="DL132" s="245"/>
      <c r="DM132" s="245"/>
      <c r="DN132" s="245"/>
      <c r="DO132" s="245"/>
      <c r="DP132" s="222"/>
      <c r="DQ132" s="222"/>
      <c r="DR132" s="222"/>
      <c r="DS132" s="222"/>
      <c r="DT132" s="222"/>
      <c r="DU132" s="222"/>
      <c r="DV132" s="222"/>
      <c r="DW132" s="222"/>
      <c r="DX132" s="222"/>
      <c r="DY132" s="222"/>
      <c r="DZ132" s="222"/>
    </row>
    <row r="133" spans="1:131" s="219" customFormat="1" ht="26.25" customHeight="1" thickBot="1" x14ac:dyDescent="0.2">
      <c r="A133" s="807"/>
      <c r="B133" s="808"/>
      <c r="C133" s="808"/>
      <c r="D133" s="808"/>
      <c r="E133" s="808"/>
      <c r="F133" s="808"/>
      <c r="G133" s="808"/>
      <c r="H133" s="808"/>
      <c r="I133" s="808"/>
      <c r="J133" s="808"/>
      <c r="K133" s="808"/>
      <c r="L133" s="808"/>
      <c r="M133" s="808"/>
      <c r="N133" s="808"/>
      <c r="O133" s="808"/>
      <c r="P133" s="808"/>
      <c r="Q133" s="808"/>
      <c r="R133" s="808"/>
      <c r="S133" s="808"/>
      <c r="T133" s="808"/>
      <c r="U133" s="808"/>
      <c r="V133" s="788" t="s">
        <v>516</v>
      </c>
      <c r="W133" s="788"/>
      <c r="X133" s="788"/>
      <c r="Y133" s="788"/>
      <c r="Z133" s="789"/>
      <c r="AA133" s="790">
        <v>3.2</v>
      </c>
      <c r="AB133" s="791"/>
      <c r="AC133" s="791"/>
      <c r="AD133" s="791"/>
      <c r="AE133" s="792"/>
      <c r="AF133" s="790">
        <v>2.7</v>
      </c>
      <c r="AG133" s="791"/>
      <c r="AH133" s="791"/>
      <c r="AI133" s="791"/>
      <c r="AJ133" s="792"/>
      <c r="AK133" s="790">
        <v>1.8</v>
      </c>
      <c r="AL133" s="791"/>
      <c r="AM133" s="791"/>
      <c r="AN133" s="791"/>
      <c r="AO133" s="792"/>
      <c r="AP133" s="793"/>
      <c r="AQ133" s="794"/>
      <c r="AR133" s="794"/>
      <c r="AS133" s="794"/>
      <c r="AT133" s="795"/>
      <c r="AU133" s="222"/>
      <c r="AV133" s="222"/>
      <c r="AW133" s="222"/>
      <c r="AX133" s="222"/>
      <c r="AY133" s="222"/>
      <c r="AZ133" s="222"/>
      <c r="BA133" s="222"/>
      <c r="BB133" s="222"/>
      <c r="BC133" s="222"/>
      <c r="BD133" s="222"/>
      <c r="BE133" s="222"/>
      <c r="BF133" s="222"/>
      <c r="BG133" s="222"/>
      <c r="BH133" s="222"/>
      <c r="BI133" s="222"/>
      <c r="BJ133" s="222"/>
      <c r="BK133" s="222"/>
      <c r="BL133" s="222"/>
      <c r="BM133" s="222"/>
      <c r="BN133" s="245"/>
      <c r="BO133" s="245"/>
      <c r="BP133" s="245"/>
      <c r="BQ133" s="245"/>
      <c r="BR133" s="245"/>
      <c r="BS133" s="245"/>
      <c r="BT133" s="245"/>
      <c r="BU133" s="245"/>
      <c r="BV133" s="245"/>
      <c r="BW133" s="245"/>
      <c r="BX133" s="245"/>
      <c r="BY133" s="245"/>
      <c r="BZ133" s="245"/>
      <c r="CA133" s="245"/>
      <c r="CB133" s="245"/>
      <c r="CC133" s="245"/>
      <c r="CD133" s="245"/>
      <c r="CE133" s="245"/>
      <c r="CF133" s="245"/>
      <c r="CG133" s="245"/>
      <c r="CH133" s="245"/>
      <c r="CI133" s="245"/>
      <c r="CJ133" s="245"/>
      <c r="CK133" s="245"/>
      <c r="CL133" s="245"/>
      <c r="CM133" s="245"/>
      <c r="CN133" s="245"/>
      <c r="CO133" s="245"/>
      <c r="CP133" s="245"/>
      <c r="CQ133" s="245"/>
      <c r="CR133" s="245"/>
      <c r="CS133" s="245"/>
      <c r="CT133" s="245"/>
      <c r="CU133" s="245"/>
      <c r="CV133" s="245"/>
      <c r="CW133" s="245"/>
      <c r="CX133" s="245"/>
      <c r="CY133" s="245"/>
      <c r="CZ133" s="245"/>
      <c r="DA133" s="245"/>
      <c r="DB133" s="245"/>
      <c r="DC133" s="245"/>
      <c r="DD133" s="245"/>
      <c r="DE133" s="245"/>
      <c r="DF133" s="245"/>
      <c r="DG133" s="245"/>
      <c r="DH133" s="245"/>
      <c r="DI133" s="245"/>
      <c r="DJ133" s="245"/>
      <c r="DK133" s="245"/>
      <c r="DL133" s="245"/>
      <c r="DM133" s="245"/>
      <c r="DN133" s="245"/>
      <c r="DO133" s="245"/>
      <c r="DP133" s="222"/>
      <c r="DQ133" s="222"/>
      <c r="DR133" s="222"/>
      <c r="DS133" s="222"/>
      <c r="DT133" s="222"/>
      <c r="DU133" s="222"/>
      <c r="DV133" s="222"/>
      <c r="DW133" s="222"/>
      <c r="DX133" s="222"/>
      <c r="DY133" s="222"/>
      <c r="DZ133" s="222"/>
    </row>
    <row r="134" spans="1:131" ht="11.25" customHeight="1" x14ac:dyDescent="0.15">
      <c r="A134" s="24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22"/>
      <c r="AV134" s="222"/>
      <c r="AW134" s="222"/>
      <c r="AX134" s="222"/>
      <c r="AY134" s="222"/>
      <c r="AZ134" s="222"/>
      <c r="BA134" s="222"/>
      <c r="BB134" s="222"/>
      <c r="BC134" s="222"/>
      <c r="BD134" s="222"/>
      <c r="BE134" s="222"/>
      <c r="BF134" s="222"/>
      <c r="BG134" s="222"/>
      <c r="BH134" s="222"/>
      <c r="BI134" s="222"/>
      <c r="BJ134" s="222"/>
      <c r="BK134" s="222"/>
      <c r="BL134" s="222"/>
      <c r="BM134" s="222"/>
      <c r="BN134" s="245"/>
      <c r="BO134" s="245"/>
      <c r="BP134" s="245"/>
      <c r="BQ134" s="245"/>
      <c r="BR134" s="245"/>
      <c r="BS134" s="245"/>
      <c r="BT134" s="245"/>
      <c r="BU134" s="245"/>
      <c r="BV134" s="245"/>
      <c r="BW134" s="245"/>
      <c r="BX134" s="245"/>
      <c r="BY134" s="245"/>
      <c r="BZ134" s="245"/>
      <c r="CA134" s="245"/>
      <c r="CB134" s="245"/>
      <c r="CC134" s="245"/>
      <c r="CD134" s="245"/>
      <c r="CE134" s="245"/>
      <c r="CF134" s="245"/>
      <c r="CG134" s="245"/>
      <c r="CH134" s="245"/>
      <c r="CI134" s="245"/>
      <c r="CJ134" s="245"/>
      <c r="CK134" s="245"/>
      <c r="CL134" s="245"/>
      <c r="CM134" s="245"/>
      <c r="CN134" s="245"/>
      <c r="CO134" s="245"/>
      <c r="CP134" s="245"/>
      <c r="CQ134" s="245"/>
      <c r="CR134" s="245"/>
      <c r="CS134" s="245"/>
      <c r="CT134" s="245"/>
      <c r="CU134" s="245"/>
      <c r="CV134" s="245"/>
      <c r="CW134" s="245"/>
      <c r="CX134" s="245"/>
      <c r="CY134" s="245"/>
      <c r="CZ134" s="245"/>
      <c r="DA134" s="245"/>
      <c r="DB134" s="245"/>
      <c r="DC134" s="245"/>
      <c r="DD134" s="245"/>
      <c r="DE134" s="245"/>
      <c r="DF134" s="245"/>
      <c r="DG134" s="245"/>
      <c r="DH134" s="245"/>
      <c r="DI134" s="245"/>
      <c r="DJ134" s="245"/>
      <c r="DK134" s="245"/>
      <c r="DL134" s="245"/>
      <c r="DM134" s="245"/>
      <c r="DN134" s="245"/>
      <c r="DO134" s="245"/>
      <c r="DP134" s="222"/>
      <c r="DQ134" s="222"/>
      <c r="DR134" s="222"/>
      <c r="DS134" s="222"/>
      <c r="DT134" s="222"/>
      <c r="DU134" s="222"/>
      <c r="DV134" s="222"/>
      <c r="DW134" s="222"/>
      <c r="DX134" s="222"/>
      <c r="DY134" s="222"/>
      <c r="DZ134" s="222"/>
      <c r="EA134" s="219"/>
    </row>
    <row r="135" spans="1:131" ht="14.25" hidden="1" x14ac:dyDescent="0.15">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c r="CO135" s="247"/>
      <c r="CP135" s="247"/>
      <c r="CQ135" s="247"/>
      <c r="CR135" s="247"/>
      <c r="CS135" s="247"/>
      <c r="CT135" s="247"/>
      <c r="CU135" s="247"/>
      <c r="CV135" s="247"/>
      <c r="CW135" s="247"/>
      <c r="CX135" s="247"/>
      <c r="CY135" s="247"/>
      <c r="CZ135" s="247"/>
      <c r="DA135" s="247"/>
      <c r="DB135" s="247"/>
      <c r="DC135" s="247"/>
      <c r="DD135" s="247"/>
      <c r="DE135" s="247"/>
      <c r="DF135" s="247"/>
      <c r="DG135" s="247"/>
      <c r="DH135" s="247"/>
      <c r="DI135" s="247"/>
      <c r="DJ135" s="247"/>
      <c r="DK135" s="247"/>
      <c r="DL135" s="247"/>
      <c r="DM135" s="247"/>
      <c r="DN135" s="247"/>
      <c r="DO135" s="247"/>
      <c r="DP135" s="247"/>
      <c r="DQ135" s="247"/>
      <c r="DR135" s="247"/>
      <c r="DS135" s="247"/>
      <c r="DT135" s="247"/>
      <c r="DU135" s="247"/>
      <c r="DV135" s="247"/>
      <c r="DW135" s="247"/>
      <c r="DX135" s="247"/>
      <c r="DY135" s="247"/>
      <c r="DZ135" s="247"/>
    </row>
  </sheetData>
  <sheetProtection algorithmName="SHA-512" hashValue="FXJfo+ksYqRW9cFg3CFe9OD35nDyVUJ1FqJ9uEQIvhNBD9X37R6lwYuHXcqfaCrctfKZguIr1tzLVS/KPl2YWQ==" saltValue="WbNVllqwTAJsD2z2Jggdn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9" customWidth="1"/>
    <col min="121" max="121" width="0" style="248" hidden="1" customWidth="1"/>
    <col min="122" max="16384" width="9" style="248" hidden="1"/>
  </cols>
  <sheetData>
    <row r="1" spans="1:120"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8"/>
    </row>
    <row r="17" spans="119:120" x14ac:dyDescent="0.15">
      <c r="DP17" s="248"/>
    </row>
    <row r="18" spans="119:120" x14ac:dyDescent="0.15"/>
    <row r="19" spans="119:120" x14ac:dyDescent="0.15"/>
    <row r="20" spans="119:120" x14ac:dyDescent="0.15">
      <c r="DO20" s="248"/>
      <c r="DP20" s="248"/>
    </row>
    <row r="21" spans="119:120" x14ac:dyDescent="0.15">
      <c r="DP21" s="248"/>
    </row>
    <row r="22" spans="119:120" x14ac:dyDescent="0.15"/>
    <row r="23" spans="119:120" x14ac:dyDescent="0.15">
      <c r="DO23" s="248"/>
      <c r="DP23" s="248"/>
    </row>
    <row r="24" spans="119:120" x14ac:dyDescent="0.15">
      <c r="DP24" s="248"/>
    </row>
    <row r="25" spans="119:120" x14ac:dyDescent="0.15">
      <c r="DP25" s="248"/>
    </row>
    <row r="26" spans="119:120" x14ac:dyDescent="0.15">
      <c r="DO26" s="248"/>
      <c r="DP26" s="248"/>
    </row>
    <row r="27" spans="119:120" x14ac:dyDescent="0.15"/>
    <row r="28" spans="119:120" x14ac:dyDescent="0.15">
      <c r="DO28" s="248"/>
      <c r="DP28" s="248"/>
    </row>
    <row r="29" spans="119:120" x14ac:dyDescent="0.15">
      <c r="DP29" s="248"/>
    </row>
    <row r="30" spans="119:120" x14ac:dyDescent="0.15"/>
    <row r="31" spans="119:120" x14ac:dyDescent="0.15">
      <c r="DO31" s="248"/>
      <c r="DP31" s="248"/>
    </row>
    <row r="32" spans="119:120" x14ac:dyDescent="0.15"/>
    <row r="33" spans="98:120" x14ac:dyDescent="0.15">
      <c r="DO33" s="248"/>
      <c r="DP33" s="248"/>
    </row>
    <row r="34" spans="98:120" x14ac:dyDescent="0.15">
      <c r="DM34" s="248"/>
    </row>
    <row r="35" spans="98:120" x14ac:dyDescent="0.15">
      <c r="CT35" s="248"/>
      <c r="CU35" s="248"/>
      <c r="CV35" s="248"/>
      <c r="CY35" s="248"/>
      <c r="CZ35" s="248"/>
      <c r="DA35" s="248"/>
      <c r="DD35" s="248"/>
      <c r="DE35" s="248"/>
      <c r="DF35" s="248"/>
      <c r="DI35" s="248"/>
      <c r="DJ35" s="248"/>
      <c r="DK35" s="248"/>
      <c r="DM35" s="248"/>
      <c r="DN35" s="248"/>
      <c r="DO35" s="248"/>
      <c r="DP35" s="248"/>
    </row>
    <row r="36" spans="98:120" x14ac:dyDescent="0.15"/>
    <row r="37" spans="98:120" x14ac:dyDescent="0.15">
      <c r="CW37" s="248"/>
      <c r="DB37" s="248"/>
      <c r="DG37" s="248"/>
      <c r="DL37" s="248"/>
      <c r="DP37" s="248"/>
    </row>
    <row r="38" spans="98:120" x14ac:dyDescent="0.15">
      <c r="CT38" s="248"/>
      <c r="CU38" s="248"/>
      <c r="CV38" s="248"/>
      <c r="CW38" s="248"/>
      <c r="CY38" s="248"/>
      <c r="CZ38" s="248"/>
      <c r="DA38" s="248"/>
      <c r="DB38" s="248"/>
      <c r="DD38" s="248"/>
      <c r="DE38" s="248"/>
      <c r="DF38" s="248"/>
      <c r="DG38" s="248"/>
      <c r="DI38" s="248"/>
      <c r="DJ38" s="248"/>
      <c r="DK38" s="248"/>
      <c r="DL38" s="248"/>
      <c r="DN38" s="248"/>
      <c r="DO38" s="248"/>
      <c r="DP38" s="24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8"/>
      <c r="DO49" s="248"/>
      <c r="DP49" s="24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8"/>
      <c r="CS63" s="248"/>
      <c r="CX63" s="248"/>
      <c r="DC63" s="248"/>
      <c r="DH63" s="248"/>
    </row>
    <row r="64" spans="22:120" x14ac:dyDescent="0.15">
      <c r="V64" s="248"/>
    </row>
    <row r="65" spans="15:120" x14ac:dyDescent="0.15">
      <c r="X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c r="BS65" s="248"/>
      <c r="BT65" s="248"/>
      <c r="BU65" s="248"/>
      <c r="BV65" s="248"/>
      <c r="BW65" s="248"/>
      <c r="BX65" s="248"/>
      <c r="BY65" s="248"/>
      <c r="BZ65" s="248"/>
      <c r="CA65" s="248"/>
      <c r="CB65" s="248"/>
      <c r="CC65" s="248"/>
      <c r="CD65" s="248"/>
      <c r="CE65" s="248"/>
      <c r="CF65" s="248"/>
      <c r="CG65" s="248"/>
      <c r="CH65" s="248"/>
      <c r="CI65" s="248"/>
      <c r="CJ65" s="248"/>
      <c r="CK65" s="248"/>
      <c r="CL65" s="248"/>
      <c r="CM65" s="248"/>
      <c r="CN65" s="248"/>
      <c r="CO65" s="248"/>
      <c r="CP65" s="248"/>
      <c r="CQ65" s="248"/>
      <c r="CR65" s="248"/>
      <c r="CU65" s="248"/>
      <c r="CZ65" s="248"/>
      <c r="DE65" s="248"/>
      <c r="DJ65" s="248"/>
    </row>
    <row r="66" spans="15:120" x14ac:dyDescent="0.15">
      <c r="Q66" s="248"/>
      <c r="S66" s="248"/>
      <c r="U66" s="248"/>
      <c r="DM66" s="248"/>
    </row>
    <row r="67" spans="15:120" x14ac:dyDescent="0.15">
      <c r="O67" s="248"/>
      <c r="P67" s="248"/>
      <c r="R67" s="248"/>
      <c r="T67" s="248"/>
      <c r="Y67" s="248"/>
      <c r="CT67" s="248"/>
      <c r="CV67" s="248"/>
      <c r="CW67" s="248"/>
      <c r="CY67" s="248"/>
      <c r="DA67" s="248"/>
      <c r="DB67" s="248"/>
      <c r="DD67" s="248"/>
      <c r="DF67" s="248"/>
      <c r="DG67" s="248"/>
      <c r="DI67" s="248"/>
      <c r="DK67" s="248"/>
      <c r="DL67" s="248"/>
      <c r="DN67" s="248"/>
      <c r="DO67" s="248"/>
      <c r="DP67" s="248"/>
    </row>
    <row r="68" spans="15:120" x14ac:dyDescent="0.15"/>
    <row r="69" spans="15:120" x14ac:dyDescent="0.15"/>
    <row r="70" spans="15:120" x14ac:dyDescent="0.15"/>
    <row r="71" spans="15:120" x14ac:dyDescent="0.15"/>
    <row r="72" spans="15:120" x14ac:dyDescent="0.15">
      <c r="DP72" s="248"/>
    </row>
    <row r="73" spans="15:120" x14ac:dyDescent="0.15">
      <c r="DP73" s="24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8"/>
      <c r="CX96" s="248"/>
      <c r="DC96" s="248"/>
      <c r="DH96" s="248"/>
    </row>
    <row r="97" spans="24:120" x14ac:dyDescent="0.15">
      <c r="CS97" s="248"/>
      <c r="CX97" s="248"/>
      <c r="DC97" s="248"/>
      <c r="DH97" s="248"/>
      <c r="DP97" s="249" t="s">
        <v>517</v>
      </c>
    </row>
    <row r="98" spans="24:120" hidden="1" x14ac:dyDescent="0.15">
      <c r="CS98" s="248"/>
      <c r="CX98" s="248"/>
      <c r="DC98" s="248"/>
      <c r="DH98" s="248"/>
    </row>
    <row r="99" spans="24:120" hidden="1" x14ac:dyDescent="0.15">
      <c r="CS99" s="248"/>
      <c r="CX99" s="248"/>
      <c r="DC99" s="248"/>
      <c r="DH99" s="248"/>
    </row>
    <row r="101" spans="24:120" ht="12" hidden="1" customHeight="1" x14ac:dyDescent="0.15">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8"/>
      <c r="BR101" s="248"/>
      <c r="BS101" s="248"/>
      <c r="BT101" s="248"/>
      <c r="BU101" s="248"/>
      <c r="BV101" s="248"/>
      <c r="BW101" s="248"/>
      <c r="BX101" s="248"/>
      <c r="BY101" s="248"/>
      <c r="BZ101" s="248"/>
      <c r="CA101" s="248"/>
      <c r="CB101" s="248"/>
      <c r="CC101" s="248"/>
      <c r="CD101" s="248"/>
      <c r="CE101" s="248"/>
      <c r="CF101" s="248"/>
      <c r="CG101" s="248"/>
      <c r="CH101" s="248"/>
      <c r="CI101" s="248"/>
      <c r="CJ101" s="248"/>
      <c r="CK101" s="248"/>
      <c r="CL101" s="248"/>
      <c r="CM101" s="248"/>
      <c r="CN101" s="248"/>
      <c r="CO101" s="248"/>
      <c r="CP101" s="248"/>
      <c r="CQ101" s="248"/>
      <c r="CR101" s="248"/>
      <c r="CU101" s="248"/>
      <c r="CZ101" s="248"/>
      <c r="DE101" s="248"/>
      <c r="DJ101" s="248"/>
    </row>
    <row r="102" spans="24:120" ht="1.5" hidden="1" customHeight="1" x14ac:dyDescent="0.15">
      <c r="CU102" s="248"/>
      <c r="CZ102" s="248"/>
      <c r="DE102" s="248"/>
      <c r="DJ102" s="248"/>
      <c r="DM102" s="248"/>
    </row>
    <row r="103" spans="24:120" hidden="1" x14ac:dyDescent="0.15">
      <c r="CT103" s="248"/>
      <c r="CV103" s="248"/>
      <c r="CW103" s="248"/>
      <c r="CY103" s="248"/>
      <c r="DA103" s="248"/>
      <c r="DB103" s="248"/>
      <c r="DD103" s="248"/>
      <c r="DF103" s="248"/>
      <c r="DG103" s="248"/>
      <c r="DI103" s="248"/>
      <c r="DK103" s="248"/>
      <c r="DL103" s="248"/>
      <c r="DM103" s="248"/>
      <c r="DN103" s="248"/>
      <c r="DO103" s="248"/>
      <c r="DP103" s="248"/>
    </row>
    <row r="104" spans="24:120" hidden="1" x14ac:dyDescent="0.15">
      <c r="CV104" s="248"/>
      <c r="CW104" s="248"/>
      <c r="DA104" s="248"/>
      <c r="DB104" s="248"/>
      <c r="DF104" s="248"/>
      <c r="DG104" s="248"/>
      <c r="DK104" s="248"/>
      <c r="DL104" s="248"/>
      <c r="DN104" s="248"/>
      <c r="DO104" s="248"/>
      <c r="DP104" s="248"/>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9" customWidth="1"/>
    <col min="117" max="16384" width="9" style="248" hidden="1"/>
  </cols>
  <sheetData>
    <row r="1" spans="2:116"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row>
    <row r="2" spans="2:116" x14ac:dyDescent="0.15"/>
    <row r="3" spans="2:116" x14ac:dyDescent="0.15"/>
    <row r="4" spans="2:116" x14ac:dyDescent="0.15">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row>
    <row r="5" spans="2:116" x14ac:dyDescent="0.15">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row>
    <row r="19" spans="9:116" x14ac:dyDescent="0.15"/>
    <row r="20" spans="9:116" x14ac:dyDescent="0.15"/>
    <row r="21" spans="9:116" x14ac:dyDescent="0.15">
      <c r="DL21" s="248"/>
    </row>
    <row r="22" spans="9:116" x14ac:dyDescent="0.15">
      <c r="DI22" s="248"/>
      <c r="DJ22" s="248"/>
      <c r="DK22" s="248"/>
      <c r="DL22" s="248"/>
    </row>
    <row r="23" spans="9:116" x14ac:dyDescent="0.15">
      <c r="CY23" s="248"/>
      <c r="CZ23" s="248"/>
      <c r="DA23" s="248"/>
      <c r="DB23" s="248"/>
      <c r="DC23" s="248"/>
      <c r="DD23" s="248"/>
      <c r="DE23" s="248"/>
      <c r="DF23" s="248"/>
      <c r="DG23" s="248"/>
      <c r="DH23" s="248"/>
      <c r="DI23" s="248"/>
      <c r="DJ23" s="248"/>
      <c r="DK23" s="248"/>
      <c r="DL23" s="24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8"/>
      <c r="DA35" s="248"/>
      <c r="DB35" s="248"/>
      <c r="DC35" s="248"/>
      <c r="DD35" s="248"/>
      <c r="DE35" s="248"/>
      <c r="DF35" s="248"/>
      <c r="DG35" s="248"/>
      <c r="DH35" s="248"/>
      <c r="DI35" s="248"/>
      <c r="DJ35" s="248"/>
      <c r="DK35" s="248"/>
      <c r="DL35" s="248"/>
    </row>
    <row r="36" spans="15:116" x14ac:dyDescent="0.15"/>
    <row r="37" spans="15:116" x14ac:dyDescent="0.15">
      <c r="DL37" s="248"/>
    </row>
    <row r="38" spans="15:116" x14ac:dyDescent="0.15">
      <c r="DI38" s="248"/>
      <c r="DJ38" s="248"/>
      <c r="DK38" s="248"/>
      <c r="DL38" s="248"/>
    </row>
    <row r="39" spans="15:116" x14ac:dyDescent="0.15"/>
    <row r="40" spans="15:116" x14ac:dyDescent="0.15"/>
    <row r="41" spans="15:116" x14ac:dyDescent="0.15"/>
    <row r="42" spans="15:116" x14ac:dyDescent="0.15"/>
    <row r="43" spans="15:116" x14ac:dyDescent="0.15">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E43" s="248"/>
      <c r="DF43" s="248"/>
      <c r="DG43" s="248"/>
      <c r="DH43" s="248"/>
      <c r="DI43" s="248"/>
      <c r="DJ43" s="248"/>
      <c r="DK43" s="248"/>
      <c r="DL43" s="248"/>
    </row>
    <row r="44" spans="15:116" x14ac:dyDescent="0.15">
      <c r="DL44" s="248"/>
    </row>
    <row r="45" spans="15:116" x14ac:dyDescent="0.15"/>
    <row r="46" spans="15:116" x14ac:dyDescent="0.15">
      <c r="DA46" s="248"/>
      <c r="DB46" s="248"/>
      <c r="DC46" s="248"/>
      <c r="DD46" s="248"/>
      <c r="DE46" s="248"/>
      <c r="DF46" s="248"/>
      <c r="DG46" s="248"/>
      <c r="DH46" s="248"/>
      <c r="DI46" s="248"/>
      <c r="DJ46" s="248"/>
      <c r="DK46" s="248"/>
      <c r="DL46" s="248"/>
    </row>
    <row r="47" spans="15:116" x14ac:dyDescent="0.15"/>
    <row r="48" spans="15:116" x14ac:dyDescent="0.15"/>
    <row r="49" spans="104:116" x14ac:dyDescent="0.15"/>
    <row r="50" spans="104:116" x14ac:dyDescent="0.15">
      <c r="CZ50" s="248"/>
      <c r="DA50" s="248"/>
      <c r="DB50" s="248"/>
      <c r="DC50" s="248"/>
      <c r="DD50" s="248"/>
      <c r="DE50" s="248"/>
      <c r="DF50" s="248"/>
      <c r="DG50" s="248"/>
      <c r="DH50" s="248"/>
      <c r="DI50" s="248"/>
      <c r="DJ50" s="248"/>
      <c r="DK50" s="248"/>
      <c r="DL50" s="248"/>
    </row>
    <row r="51" spans="104:116" x14ac:dyDescent="0.15"/>
    <row r="52" spans="104:116" x14ac:dyDescent="0.15"/>
    <row r="53" spans="104:116" x14ac:dyDescent="0.15">
      <c r="DL53" s="24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8"/>
      <c r="DD67" s="248"/>
      <c r="DE67" s="248"/>
      <c r="DF67" s="248"/>
      <c r="DG67" s="248"/>
      <c r="DH67" s="248"/>
      <c r="DI67" s="248"/>
      <c r="DJ67" s="248"/>
      <c r="DK67" s="248"/>
      <c r="DL67" s="24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X8bHxdnIAKr6JojL2+5WWxDjSxzzewtNgwjqYb03sq6Tm6txHA29F9nxeXuH7ba6StwA40eKlm2LY7cOwhd2Q==" saltValue="uVz3MSe2vpouJb7qzZgn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39" sqref="AK39:AN39"/>
    </sheetView>
  </sheetViews>
  <sheetFormatPr defaultColWidth="0" defaultRowHeight="13.5" customHeight="1" zeroHeight="1" x14ac:dyDescent="0.15"/>
  <cols>
    <col min="1" max="36" width="2.5" style="250" customWidth="1"/>
    <col min="37" max="44" width="17" style="250" customWidth="1"/>
    <col min="45" max="45" width="6.125" style="257" customWidth="1"/>
    <col min="46" max="46" width="3" style="255" customWidth="1"/>
    <col min="47" max="47" width="19.125" style="250" hidden="1" customWidth="1"/>
    <col min="48" max="52" width="12.625" style="250" hidden="1" customWidth="1"/>
    <col min="53" max="16384" width="8.625" style="250"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518</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6" t="s">
        <v>519</v>
      </c>
      <c r="AL6" s="256"/>
      <c r="AM6" s="256"/>
      <c r="AN6" s="256"/>
      <c r="AO6" s="251"/>
      <c r="AP6" s="251"/>
      <c r="AQ6" s="251"/>
      <c r="AR6" s="251"/>
    </row>
    <row r="7" spans="1:46" ht="13.5" customHeight="1" x14ac:dyDescent="0.15">
      <c r="A7" s="25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8"/>
      <c r="AL7" s="259"/>
      <c r="AM7" s="259"/>
      <c r="AN7" s="260"/>
      <c r="AO7" s="1185" t="s">
        <v>520</v>
      </c>
      <c r="AP7" s="261"/>
      <c r="AQ7" s="262" t="s">
        <v>521</v>
      </c>
      <c r="AR7" s="263"/>
    </row>
    <row r="8" spans="1:46" x14ac:dyDescent="0.15">
      <c r="A8" s="25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64"/>
      <c r="AL8" s="265"/>
      <c r="AM8" s="265"/>
      <c r="AN8" s="266"/>
      <c r="AO8" s="1186"/>
      <c r="AP8" s="267" t="s">
        <v>522</v>
      </c>
      <c r="AQ8" s="268" t="s">
        <v>523</v>
      </c>
      <c r="AR8" s="269" t="s">
        <v>524</v>
      </c>
    </row>
    <row r="9" spans="1:46" x14ac:dyDescent="0.15">
      <c r="A9" s="25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1197" t="s">
        <v>525</v>
      </c>
      <c r="AL9" s="1198"/>
      <c r="AM9" s="1198"/>
      <c r="AN9" s="1199"/>
      <c r="AO9" s="270">
        <v>307224797</v>
      </c>
      <c r="AP9" s="270">
        <v>112446</v>
      </c>
      <c r="AQ9" s="271">
        <v>105428</v>
      </c>
      <c r="AR9" s="272">
        <v>6.7</v>
      </c>
    </row>
    <row r="10" spans="1:46" ht="13.5" customHeight="1" x14ac:dyDescent="0.15">
      <c r="A10" s="25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1197" t="s">
        <v>526</v>
      </c>
      <c r="AL10" s="1198"/>
      <c r="AM10" s="1198"/>
      <c r="AN10" s="1199"/>
      <c r="AO10" s="273">
        <v>1969432</v>
      </c>
      <c r="AP10" s="273">
        <v>721</v>
      </c>
      <c r="AQ10" s="274">
        <v>108</v>
      </c>
      <c r="AR10" s="275">
        <v>567.6</v>
      </c>
    </row>
    <row r="11" spans="1:46" ht="13.5" customHeight="1" x14ac:dyDescent="0.15">
      <c r="A11" s="25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1197" t="s">
        <v>527</v>
      </c>
      <c r="AL11" s="1198"/>
      <c r="AM11" s="1198"/>
      <c r="AN11" s="1199"/>
      <c r="AO11" s="273">
        <v>649761</v>
      </c>
      <c r="AP11" s="273">
        <v>238</v>
      </c>
      <c r="AQ11" s="274">
        <v>1092</v>
      </c>
      <c r="AR11" s="275">
        <v>-78.2</v>
      </c>
    </row>
    <row r="12" spans="1:46" ht="13.5" customHeight="1" x14ac:dyDescent="0.15">
      <c r="A12" s="255"/>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1197" t="s">
        <v>528</v>
      </c>
      <c r="AL12" s="1198"/>
      <c r="AM12" s="1198"/>
      <c r="AN12" s="1199"/>
      <c r="AO12" s="273" t="s">
        <v>529</v>
      </c>
      <c r="AP12" s="273" t="s">
        <v>529</v>
      </c>
      <c r="AQ12" s="274">
        <v>5</v>
      </c>
      <c r="AR12" s="275" t="s">
        <v>529</v>
      </c>
    </row>
    <row r="13" spans="1:46" ht="13.5" customHeight="1" x14ac:dyDescent="0.15">
      <c r="A13" s="255"/>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1197" t="s">
        <v>530</v>
      </c>
      <c r="AL13" s="1198"/>
      <c r="AM13" s="1198"/>
      <c r="AN13" s="1199"/>
      <c r="AO13" s="273">
        <v>5482491</v>
      </c>
      <c r="AP13" s="273">
        <v>2007</v>
      </c>
      <c r="AQ13" s="274">
        <v>1959</v>
      </c>
      <c r="AR13" s="275">
        <v>2.5</v>
      </c>
    </row>
    <row r="14" spans="1:46" ht="13.5" customHeight="1" x14ac:dyDescent="0.15">
      <c r="A14" s="255"/>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1197" t="s">
        <v>531</v>
      </c>
      <c r="AL14" s="1198"/>
      <c r="AM14" s="1198"/>
      <c r="AN14" s="1199"/>
      <c r="AO14" s="273">
        <v>3944148</v>
      </c>
      <c r="AP14" s="273">
        <v>1444</v>
      </c>
      <c r="AQ14" s="274">
        <v>1267</v>
      </c>
      <c r="AR14" s="275">
        <v>14</v>
      </c>
    </row>
    <row r="15" spans="1:46" ht="13.5" customHeight="1" x14ac:dyDescent="0.15">
      <c r="A15" s="255"/>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1200" t="s">
        <v>532</v>
      </c>
      <c r="AL15" s="1201"/>
      <c r="AM15" s="1201"/>
      <c r="AN15" s="1202"/>
      <c r="AO15" s="273">
        <v>-20346718</v>
      </c>
      <c r="AP15" s="273">
        <v>-7447</v>
      </c>
      <c r="AQ15" s="274">
        <v>-7422</v>
      </c>
      <c r="AR15" s="275">
        <v>0.3</v>
      </c>
    </row>
    <row r="16" spans="1:46" x14ac:dyDescent="0.15">
      <c r="A16" s="255"/>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1200" t="s">
        <v>187</v>
      </c>
      <c r="AL16" s="1201"/>
      <c r="AM16" s="1201"/>
      <c r="AN16" s="1202"/>
      <c r="AO16" s="273">
        <v>298923911</v>
      </c>
      <c r="AP16" s="273">
        <v>109408</v>
      </c>
      <c r="AQ16" s="274">
        <v>102438</v>
      </c>
      <c r="AR16" s="275">
        <v>6.8</v>
      </c>
    </row>
    <row r="17" spans="1:46" x14ac:dyDescent="0.15">
      <c r="A17" s="255"/>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76"/>
    </row>
    <row r="18" spans="1:46" x14ac:dyDescent="0.15">
      <c r="A18" s="255"/>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77"/>
      <c r="AR18" s="277"/>
    </row>
    <row r="19" spans="1:46" x14ac:dyDescent="0.15">
      <c r="A19" s="255"/>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t="s">
        <v>533</v>
      </c>
      <c r="AL19" s="251"/>
      <c r="AM19" s="251"/>
      <c r="AN19" s="251"/>
      <c r="AO19" s="251"/>
      <c r="AP19" s="251"/>
      <c r="AQ19" s="251"/>
      <c r="AR19" s="251"/>
    </row>
    <row r="20" spans="1:46" x14ac:dyDescent="0.15">
      <c r="A20" s="255"/>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78"/>
      <c r="AL20" s="279"/>
      <c r="AM20" s="279"/>
      <c r="AN20" s="280"/>
      <c r="AO20" s="281" t="s">
        <v>534</v>
      </c>
      <c r="AP20" s="282" t="s">
        <v>535</v>
      </c>
      <c r="AQ20" s="283" t="s">
        <v>536</v>
      </c>
      <c r="AR20" s="284"/>
    </row>
    <row r="21" spans="1:46" s="290" customFormat="1" x14ac:dyDescent="0.15">
      <c r="A21" s="285"/>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1203" t="s">
        <v>537</v>
      </c>
      <c r="AL21" s="1204"/>
      <c r="AM21" s="1204"/>
      <c r="AN21" s="1205"/>
      <c r="AO21" s="286">
        <v>12.42</v>
      </c>
      <c r="AP21" s="287">
        <v>11.31</v>
      </c>
      <c r="AQ21" s="288">
        <v>1.1100000000000001</v>
      </c>
      <c r="AR21" s="256"/>
      <c r="AS21" s="289"/>
      <c r="AT21" s="285"/>
    </row>
    <row r="22" spans="1:46" s="290" customFormat="1" x14ac:dyDescent="0.15">
      <c r="A22" s="285"/>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1203" t="s">
        <v>538</v>
      </c>
      <c r="AL22" s="1204"/>
      <c r="AM22" s="1204"/>
      <c r="AN22" s="1205"/>
      <c r="AO22" s="291">
        <v>96.7</v>
      </c>
      <c r="AP22" s="292">
        <v>99.7</v>
      </c>
      <c r="AQ22" s="293">
        <v>-3</v>
      </c>
      <c r="AR22" s="277"/>
      <c r="AS22" s="289"/>
      <c r="AT22" s="285"/>
    </row>
    <row r="23" spans="1:46" s="290" customFormat="1" x14ac:dyDescent="0.15">
      <c r="A23" s="285"/>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77"/>
      <c r="AQ23" s="277"/>
      <c r="AR23" s="277"/>
      <c r="AS23" s="289"/>
      <c r="AT23" s="285"/>
    </row>
    <row r="24" spans="1:46" s="290" customFormat="1" x14ac:dyDescent="0.15">
      <c r="A24" s="285"/>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77"/>
      <c r="AQ24" s="277"/>
      <c r="AR24" s="277"/>
      <c r="AS24" s="289"/>
      <c r="AT24" s="285"/>
    </row>
    <row r="25" spans="1:46" s="290" customFormat="1" x14ac:dyDescent="0.15">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5"/>
    </row>
    <row r="26" spans="1:46" s="290" customFormat="1" x14ac:dyDescent="0.15">
      <c r="A26" s="1196" t="s">
        <v>539</v>
      </c>
      <c r="B26" s="1196"/>
      <c r="C26" s="1196"/>
      <c r="D26" s="1196"/>
      <c r="E26" s="1196"/>
      <c r="F26" s="1196"/>
      <c r="G26" s="1196"/>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c r="AS26" s="1196"/>
      <c r="AT26" s="256"/>
    </row>
    <row r="27" spans="1:46" x14ac:dyDescent="0.15">
      <c r="A27" s="298"/>
      <c r="AO27" s="251"/>
      <c r="AP27" s="251"/>
      <c r="AQ27" s="251"/>
      <c r="AR27" s="251"/>
      <c r="AS27" s="251"/>
      <c r="AT27" s="251"/>
    </row>
    <row r="28" spans="1:46" ht="17.25" x14ac:dyDescent="0.15">
      <c r="A28" s="252" t="s">
        <v>540</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9"/>
    </row>
    <row r="29" spans="1:46" x14ac:dyDescent="0.15">
      <c r="A29" s="255"/>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6" t="s">
        <v>541</v>
      </c>
      <c r="AL29" s="256"/>
      <c r="AM29" s="256"/>
      <c r="AN29" s="256"/>
      <c r="AO29" s="251"/>
      <c r="AP29" s="251"/>
      <c r="AQ29" s="251"/>
      <c r="AR29" s="251"/>
      <c r="AS29" s="300"/>
    </row>
    <row r="30" spans="1:46" ht="13.5" customHeight="1" x14ac:dyDescent="0.15">
      <c r="A30" s="255"/>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8"/>
      <c r="AL30" s="259"/>
      <c r="AM30" s="259"/>
      <c r="AN30" s="260"/>
      <c r="AO30" s="1185" t="s">
        <v>520</v>
      </c>
      <c r="AP30" s="261"/>
      <c r="AQ30" s="262" t="s">
        <v>521</v>
      </c>
      <c r="AR30" s="263"/>
    </row>
    <row r="31" spans="1:46" x14ac:dyDescent="0.15">
      <c r="A31" s="255"/>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64"/>
      <c r="AL31" s="265"/>
      <c r="AM31" s="265"/>
      <c r="AN31" s="266"/>
      <c r="AO31" s="1186"/>
      <c r="AP31" s="267" t="s">
        <v>522</v>
      </c>
      <c r="AQ31" s="268" t="s">
        <v>523</v>
      </c>
      <c r="AR31" s="269" t="s">
        <v>524</v>
      </c>
    </row>
    <row r="32" spans="1:46" ht="27" customHeight="1" x14ac:dyDescent="0.15">
      <c r="A32" s="255"/>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1187" t="s">
        <v>542</v>
      </c>
      <c r="AL32" s="1188"/>
      <c r="AM32" s="1188"/>
      <c r="AN32" s="1189"/>
      <c r="AO32" s="301">
        <v>85462826</v>
      </c>
      <c r="AP32" s="301">
        <v>31280</v>
      </c>
      <c r="AQ32" s="302">
        <v>31345</v>
      </c>
      <c r="AR32" s="303">
        <v>-0.2</v>
      </c>
    </row>
    <row r="33" spans="1:46" ht="13.5" customHeight="1" x14ac:dyDescent="0.15">
      <c r="A33" s="255"/>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1187" t="s">
        <v>543</v>
      </c>
      <c r="AL33" s="1188"/>
      <c r="AM33" s="1188"/>
      <c r="AN33" s="1189"/>
      <c r="AO33" s="301" t="s">
        <v>529</v>
      </c>
      <c r="AP33" s="301" t="s">
        <v>529</v>
      </c>
      <c r="AQ33" s="302">
        <v>2339</v>
      </c>
      <c r="AR33" s="303" t="s">
        <v>529</v>
      </c>
    </row>
    <row r="34" spans="1:46" ht="27" customHeight="1" x14ac:dyDescent="0.15">
      <c r="A34" s="255"/>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1187" t="s">
        <v>544</v>
      </c>
      <c r="AL34" s="1188"/>
      <c r="AM34" s="1188"/>
      <c r="AN34" s="1189"/>
      <c r="AO34" s="301">
        <v>73889994</v>
      </c>
      <c r="AP34" s="301">
        <v>27044</v>
      </c>
      <c r="AQ34" s="302">
        <v>20945</v>
      </c>
      <c r="AR34" s="303">
        <v>29.1</v>
      </c>
    </row>
    <row r="35" spans="1:46" ht="27" customHeight="1" x14ac:dyDescent="0.15">
      <c r="A35" s="255"/>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1187" t="s">
        <v>545</v>
      </c>
      <c r="AL35" s="1188"/>
      <c r="AM35" s="1188"/>
      <c r="AN35" s="1189"/>
      <c r="AO35" s="301">
        <v>19393580</v>
      </c>
      <c r="AP35" s="301">
        <v>7098</v>
      </c>
      <c r="AQ35" s="302">
        <v>9788</v>
      </c>
      <c r="AR35" s="303">
        <v>-27.5</v>
      </c>
    </row>
    <row r="36" spans="1:46" ht="27" customHeight="1" x14ac:dyDescent="0.15">
      <c r="A36" s="255"/>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1187" t="s">
        <v>546</v>
      </c>
      <c r="AL36" s="1188"/>
      <c r="AM36" s="1188"/>
      <c r="AN36" s="1189"/>
      <c r="AO36" s="301">
        <v>600357</v>
      </c>
      <c r="AP36" s="301">
        <v>220</v>
      </c>
      <c r="AQ36" s="302">
        <v>145</v>
      </c>
      <c r="AR36" s="303">
        <v>51.7</v>
      </c>
    </row>
    <row r="37" spans="1:46" ht="13.5" customHeight="1" x14ac:dyDescent="0.15">
      <c r="A37" s="255"/>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1187" t="s">
        <v>547</v>
      </c>
      <c r="AL37" s="1188"/>
      <c r="AM37" s="1188"/>
      <c r="AN37" s="1189"/>
      <c r="AO37" s="301">
        <v>11259294</v>
      </c>
      <c r="AP37" s="301">
        <v>4121</v>
      </c>
      <c r="AQ37" s="302">
        <v>1430</v>
      </c>
      <c r="AR37" s="303">
        <v>188.2</v>
      </c>
    </row>
    <row r="38" spans="1:46" ht="27" customHeight="1" x14ac:dyDescent="0.15">
      <c r="A38" s="255"/>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1190" t="s">
        <v>548</v>
      </c>
      <c r="AL38" s="1191"/>
      <c r="AM38" s="1191"/>
      <c r="AN38" s="1192"/>
      <c r="AO38" s="304" t="s">
        <v>529</v>
      </c>
      <c r="AP38" s="304" t="s">
        <v>529</v>
      </c>
      <c r="AQ38" s="305">
        <v>1</v>
      </c>
      <c r="AR38" s="293" t="s">
        <v>529</v>
      </c>
      <c r="AS38" s="300"/>
    </row>
    <row r="39" spans="1:46" x14ac:dyDescent="0.15">
      <c r="A39" s="255"/>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1190" t="s">
        <v>549</v>
      </c>
      <c r="AL39" s="1191"/>
      <c r="AM39" s="1191"/>
      <c r="AN39" s="1192"/>
      <c r="AO39" s="301">
        <v>-80176771</v>
      </c>
      <c r="AP39" s="301">
        <v>-29345</v>
      </c>
      <c r="AQ39" s="302">
        <v>-16549</v>
      </c>
      <c r="AR39" s="303">
        <v>77.3</v>
      </c>
      <c r="AS39" s="300"/>
    </row>
    <row r="40" spans="1:46" ht="27" customHeight="1" x14ac:dyDescent="0.15">
      <c r="A40" s="255"/>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1187" t="s">
        <v>550</v>
      </c>
      <c r="AL40" s="1188"/>
      <c r="AM40" s="1188"/>
      <c r="AN40" s="1189"/>
      <c r="AO40" s="301">
        <v>-99571902</v>
      </c>
      <c r="AP40" s="301">
        <v>-36444</v>
      </c>
      <c r="AQ40" s="302">
        <v>-31989</v>
      </c>
      <c r="AR40" s="303">
        <v>13.9</v>
      </c>
      <c r="AS40" s="300"/>
    </row>
    <row r="41" spans="1:46" x14ac:dyDescent="0.15">
      <c r="A41" s="255"/>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1193" t="s">
        <v>300</v>
      </c>
      <c r="AL41" s="1194"/>
      <c r="AM41" s="1194"/>
      <c r="AN41" s="1195"/>
      <c r="AO41" s="301">
        <v>10857378</v>
      </c>
      <c r="AP41" s="301">
        <v>3974</v>
      </c>
      <c r="AQ41" s="302">
        <v>17454</v>
      </c>
      <c r="AR41" s="303">
        <v>-77.2</v>
      </c>
      <c r="AS41" s="300"/>
    </row>
    <row r="42" spans="1:46" x14ac:dyDescent="0.15">
      <c r="A42" s="255"/>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306" t="s">
        <v>551</v>
      </c>
      <c r="AL42" s="251"/>
      <c r="AM42" s="251"/>
      <c r="AN42" s="251"/>
      <c r="AO42" s="251"/>
      <c r="AP42" s="251"/>
      <c r="AQ42" s="277"/>
      <c r="AR42" s="277"/>
      <c r="AS42" s="300"/>
    </row>
    <row r="43" spans="1:46" x14ac:dyDescent="0.15">
      <c r="A43" s="255"/>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307"/>
      <c r="AQ43" s="277"/>
      <c r="AR43" s="251"/>
      <c r="AS43" s="300"/>
    </row>
    <row r="44" spans="1:46" x14ac:dyDescent="0.15">
      <c r="A44" s="255"/>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77"/>
      <c r="AR44" s="251"/>
    </row>
    <row r="45" spans="1:46" x14ac:dyDescent="0.15">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8"/>
      <c r="AR45" s="253"/>
      <c r="AS45" s="253"/>
      <c r="AT45" s="251"/>
    </row>
    <row r="46" spans="1:46" x14ac:dyDescent="0.15">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1"/>
    </row>
    <row r="47" spans="1:46" ht="17.25" customHeight="1" x14ac:dyDescent="0.15">
      <c r="A47" s="310" t="s">
        <v>552</v>
      </c>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row>
    <row r="48" spans="1:46" x14ac:dyDescent="0.15">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11" t="s">
        <v>553</v>
      </c>
      <c r="AL48" s="311"/>
      <c r="AM48" s="311"/>
      <c r="AN48" s="311"/>
      <c r="AO48" s="311"/>
      <c r="AP48" s="311"/>
      <c r="AQ48" s="312"/>
      <c r="AR48" s="311"/>
    </row>
    <row r="49" spans="1:44" ht="13.5" customHeight="1" x14ac:dyDescent="0.15">
      <c r="A49" s="255"/>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313"/>
      <c r="AL49" s="314"/>
      <c r="AM49" s="1180" t="s">
        <v>520</v>
      </c>
      <c r="AN49" s="1182" t="s">
        <v>554</v>
      </c>
      <c r="AO49" s="1183"/>
      <c r="AP49" s="1183"/>
      <c r="AQ49" s="1183"/>
      <c r="AR49" s="1184"/>
    </row>
    <row r="50" spans="1:44" x14ac:dyDescent="0.15">
      <c r="A50" s="255"/>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315"/>
      <c r="AL50" s="316"/>
      <c r="AM50" s="1181"/>
      <c r="AN50" s="317" t="s">
        <v>555</v>
      </c>
      <c r="AO50" s="318" t="s">
        <v>556</v>
      </c>
      <c r="AP50" s="319" t="s">
        <v>557</v>
      </c>
      <c r="AQ50" s="320" t="s">
        <v>558</v>
      </c>
      <c r="AR50" s="321" t="s">
        <v>559</v>
      </c>
    </row>
    <row r="51" spans="1:44" x14ac:dyDescent="0.15">
      <c r="A51" s="255"/>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313" t="s">
        <v>560</v>
      </c>
      <c r="AL51" s="314"/>
      <c r="AM51" s="322">
        <v>115756512</v>
      </c>
      <c r="AN51" s="323">
        <v>42834</v>
      </c>
      <c r="AO51" s="324">
        <v>15.2</v>
      </c>
      <c r="AP51" s="325">
        <v>52897</v>
      </c>
      <c r="AQ51" s="326">
        <v>2.2999999999999998</v>
      </c>
      <c r="AR51" s="327">
        <v>12.9</v>
      </c>
    </row>
    <row r="52" spans="1:44" x14ac:dyDescent="0.15">
      <c r="A52" s="255"/>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328"/>
      <c r="AL52" s="329" t="s">
        <v>561</v>
      </c>
      <c r="AM52" s="330">
        <v>41661382</v>
      </c>
      <c r="AN52" s="331">
        <v>15416</v>
      </c>
      <c r="AO52" s="332">
        <v>0.7</v>
      </c>
      <c r="AP52" s="333">
        <v>27013</v>
      </c>
      <c r="AQ52" s="334">
        <v>1.3</v>
      </c>
      <c r="AR52" s="335">
        <v>-0.6</v>
      </c>
    </row>
    <row r="53" spans="1:44" x14ac:dyDescent="0.15">
      <c r="A53" s="255"/>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313" t="s">
        <v>562</v>
      </c>
      <c r="AL53" s="314"/>
      <c r="AM53" s="322">
        <v>121547422</v>
      </c>
      <c r="AN53" s="323">
        <v>44777</v>
      </c>
      <c r="AO53" s="324">
        <v>4.5</v>
      </c>
      <c r="AP53" s="325">
        <v>54945</v>
      </c>
      <c r="AQ53" s="326">
        <v>3.9</v>
      </c>
      <c r="AR53" s="327">
        <v>0.6</v>
      </c>
    </row>
    <row r="54" spans="1:44" x14ac:dyDescent="0.15">
      <c r="A54" s="255"/>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328"/>
      <c r="AL54" s="329" t="s">
        <v>561</v>
      </c>
      <c r="AM54" s="330">
        <v>51672771</v>
      </c>
      <c r="AN54" s="331">
        <v>19036</v>
      </c>
      <c r="AO54" s="332">
        <v>23.5</v>
      </c>
      <c r="AP54" s="333">
        <v>29293</v>
      </c>
      <c r="AQ54" s="334">
        <v>8.4</v>
      </c>
      <c r="AR54" s="335">
        <v>15.1</v>
      </c>
    </row>
    <row r="55" spans="1:44" x14ac:dyDescent="0.15">
      <c r="A55" s="255"/>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313" t="s">
        <v>563</v>
      </c>
      <c r="AL55" s="314"/>
      <c r="AM55" s="322">
        <v>156343461</v>
      </c>
      <c r="AN55" s="323">
        <v>57260</v>
      </c>
      <c r="AO55" s="324">
        <v>27.9</v>
      </c>
      <c r="AP55" s="325">
        <v>57132</v>
      </c>
      <c r="AQ55" s="326">
        <v>4</v>
      </c>
      <c r="AR55" s="327">
        <v>23.9</v>
      </c>
    </row>
    <row r="56" spans="1:44" x14ac:dyDescent="0.15">
      <c r="A56" s="255"/>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328"/>
      <c r="AL56" s="329" t="s">
        <v>561</v>
      </c>
      <c r="AM56" s="330">
        <v>65289022</v>
      </c>
      <c r="AN56" s="331">
        <v>23912</v>
      </c>
      <c r="AO56" s="332">
        <v>25.6</v>
      </c>
      <c r="AP56" s="333">
        <v>30126</v>
      </c>
      <c r="AQ56" s="334">
        <v>2.8</v>
      </c>
      <c r="AR56" s="335">
        <v>22.8</v>
      </c>
    </row>
    <row r="57" spans="1:44" x14ac:dyDescent="0.15">
      <c r="A57" s="255"/>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313" t="s">
        <v>564</v>
      </c>
      <c r="AL57" s="314"/>
      <c r="AM57" s="322">
        <v>177486388</v>
      </c>
      <c r="AN57" s="323">
        <v>64777</v>
      </c>
      <c r="AO57" s="324">
        <v>13.1</v>
      </c>
      <c r="AP57" s="325">
        <v>58766</v>
      </c>
      <c r="AQ57" s="326">
        <v>2.9</v>
      </c>
      <c r="AR57" s="327">
        <v>10.199999999999999</v>
      </c>
    </row>
    <row r="58" spans="1:44" x14ac:dyDescent="0.15">
      <c r="A58" s="255"/>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328"/>
      <c r="AL58" s="329" t="s">
        <v>561</v>
      </c>
      <c r="AM58" s="330">
        <v>75309158</v>
      </c>
      <c r="AN58" s="331">
        <v>27485</v>
      </c>
      <c r="AO58" s="332">
        <v>14.9</v>
      </c>
      <c r="AP58" s="333">
        <v>29363</v>
      </c>
      <c r="AQ58" s="334">
        <v>-2.5</v>
      </c>
      <c r="AR58" s="335">
        <v>17.399999999999999</v>
      </c>
    </row>
    <row r="59" spans="1:44" x14ac:dyDescent="0.15">
      <c r="A59" s="255"/>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313" t="s">
        <v>565</v>
      </c>
      <c r="AL59" s="314"/>
      <c r="AM59" s="322">
        <v>213337472</v>
      </c>
      <c r="AN59" s="323">
        <v>78083</v>
      </c>
      <c r="AO59" s="324">
        <v>20.5</v>
      </c>
      <c r="AP59" s="325">
        <v>62482</v>
      </c>
      <c r="AQ59" s="326">
        <v>6.3</v>
      </c>
      <c r="AR59" s="327">
        <v>14.2</v>
      </c>
    </row>
    <row r="60" spans="1:44" x14ac:dyDescent="0.15">
      <c r="A60" s="255"/>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328"/>
      <c r="AL60" s="329" t="s">
        <v>561</v>
      </c>
      <c r="AM60" s="330">
        <v>92886795</v>
      </c>
      <c r="AN60" s="331">
        <v>33997</v>
      </c>
      <c r="AO60" s="332">
        <v>23.7</v>
      </c>
      <c r="AP60" s="333">
        <v>34626</v>
      </c>
      <c r="AQ60" s="334">
        <v>17.899999999999999</v>
      </c>
      <c r="AR60" s="335">
        <v>5.8</v>
      </c>
    </row>
    <row r="61" spans="1:44" x14ac:dyDescent="0.15">
      <c r="A61" s="255"/>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313" t="s">
        <v>566</v>
      </c>
      <c r="AL61" s="336"/>
      <c r="AM61" s="337">
        <v>156894251</v>
      </c>
      <c r="AN61" s="338">
        <v>57546</v>
      </c>
      <c r="AO61" s="339">
        <v>16.2</v>
      </c>
      <c r="AP61" s="340">
        <v>57244</v>
      </c>
      <c r="AQ61" s="341">
        <v>3.9</v>
      </c>
      <c r="AR61" s="327">
        <v>12.3</v>
      </c>
    </row>
    <row r="62" spans="1:44" x14ac:dyDescent="0.15">
      <c r="A62" s="255"/>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328"/>
      <c r="AL62" s="329" t="s">
        <v>561</v>
      </c>
      <c r="AM62" s="330">
        <v>65363826</v>
      </c>
      <c r="AN62" s="331">
        <v>23969</v>
      </c>
      <c r="AO62" s="332">
        <v>17.7</v>
      </c>
      <c r="AP62" s="333">
        <v>30084</v>
      </c>
      <c r="AQ62" s="334">
        <v>5.6</v>
      </c>
      <c r="AR62" s="335">
        <v>12.1</v>
      </c>
    </row>
    <row r="63" spans="1:44" x14ac:dyDescent="0.15">
      <c r="A63" s="255"/>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row>
    <row r="64" spans="1:44" x14ac:dyDescent="0.15">
      <c r="A64" s="255"/>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row>
    <row r="65" spans="1:46" x14ac:dyDescent="0.15">
      <c r="A65" s="255"/>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row>
    <row r="66" spans="1:46" x14ac:dyDescent="0.15">
      <c r="A66" s="342"/>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43"/>
    </row>
    <row r="67" spans="1:46" ht="13.5" hidden="1" customHeight="1" x14ac:dyDescent="0.15">
      <c r="AK67" s="251"/>
      <c r="AL67" s="251"/>
      <c r="AM67" s="251"/>
      <c r="AN67" s="251"/>
      <c r="AO67" s="251"/>
      <c r="AP67" s="251"/>
      <c r="AQ67" s="251"/>
      <c r="AR67" s="251"/>
      <c r="AS67" s="251"/>
      <c r="AT67" s="251"/>
    </row>
    <row r="68" spans="1:46" ht="13.5" hidden="1" customHeight="1" x14ac:dyDescent="0.15">
      <c r="AK68" s="251"/>
      <c r="AL68" s="251"/>
      <c r="AM68" s="251"/>
      <c r="AN68" s="251"/>
      <c r="AO68" s="251"/>
      <c r="AP68" s="251"/>
      <c r="AQ68" s="251"/>
      <c r="AR68" s="251"/>
    </row>
    <row r="69" spans="1:46" ht="13.5" hidden="1" customHeight="1" x14ac:dyDescent="0.15">
      <c r="AK69" s="251"/>
      <c r="AL69" s="251"/>
      <c r="AM69" s="251"/>
      <c r="AN69" s="251"/>
      <c r="AO69" s="251"/>
      <c r="AP69" s="251"/>
      <c r="AQ69" s="251"/>
      <c r="AR69" s="251"/>
    </row>
    <row r="70" spans="1:46" hidden="1" x14ac:dyDescent="0.15">
      <c r="AK70" s="251"/>
      <c r="AL70" s="251"/>
      <c r="AM70" s="251"/>
      <c r="AN70" s="251"/>
      <c r="AO70" s="251"/>
      <c r="AP70" s="251"/>
      <c r="AQ70" s="251"/>
      <c r="AR70" s="251"/>
    </row>
    <row r="71" spans="1:46" hidden="1" x14ac:dyDescent="0.15">
      <c r="AK71" s="251"/>
      <c r="AL71" s="251"/>
      <c r="AM71" s="251"/>
      <c r="AN71" s="251"/>
      <c r="AO71" s="251"/>
      <c r="AP71" s="251"/>
      <c r="AQ71" s="251"/>
      <c r="AR71" s="251"/>
    </row>
    <row r="72" spans="1:46" hidden="1" x14ac:dyDescent="0.15">
      <c r="AK72" s="251"/>
      <c r="AL72" s="251"/>
      <c r="AM72" s="251"/>
      <c r="AN72" s="251"/>
      <c r="AO72" s="251"/>
      <c r="AP72" s="251"/>
      <c r="AQ72" s="251"/>
      <c r="AR72" s="251"/>
    </row>
    <row r="73" spans="1:46" hidden="1" x14ac:dyDescent="0.15">
      <c r="AK73" s="251"/>
      <c r="AL73" s="251"/>
      <c r="AM73" s="251"/>
      <c r="AN73" s="251"/>
      <c r="AO73" s="251"/>
      <c r="AP73" s="251"/>
      <c r="AQ73" s="251"/>
      <c r="AR73" s="251"/>
    </row>
  </sheetData>
  <sheetProtection algorithmName="SHA-512" hashValue="TrVSIqr2/Q5niPTF26dUtvH/PYPxYK+M3cKfrZtoVbqg8Vxs8b6L1Psnmys5zFCeSQ/9rDP5rlzuWt3XbBIbsg==" saltValue="V9OIyA9BK6/faP8DdH2V0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D116" sqref="AD116"/>
    </sheetView>
  </sheetViews>
  <sheetFormatPr defaultColWidth="0" defaultRowHeight="13.5" customHeight="1" zeroHeight="1" x14ac:dyDescent="0.15"/>
  <cols>
    <col min="1" max="125" width="2.5" style="249" customWidth="1"/>
    <col min="126" max="16384" width="9" style="248" hidden="1"/>
  </cols>
  <sheetData>
    <row r="1" spans="2:125" ht="13.5" customHeight="1"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2:125" x14ac:dyDescent="0.15">
      <c r="B2" s="248"/>
      <c r="DG2" s="248"/>
    </row>
    <row r="3" spans="2:125" x14ac:dyDescent="0.15">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H3" s="248"/>
      <c r="DI3" s="248"/>
      <c r="DJ3" s="248"/>
      <c r="DK3" s="248"/>
      <c r="DL3" s="248"/>
      <c r="DM3" s="248"/>
      <c r="DN3" s="248"/>
      <c r="DO3" s="248"/>
      <c r="DP3" s="248"/>
      <c r="DQ3" s="248"/>
      <c r="DR3" s="248"/>
      <c r="DS3" s="248"/>
      <c r="DT3" s="248"/>
      <c r="DU3" s="248"/>
    </row>
    <row r="4" spans="2:125" x14ac:dyDescent="0.15"/>
    <row r="5" spans="2:125" x14ac:dyDescent="0.15"/>
    <row r="6" spans="2:125" x14ac:dyDescent="0.15"/>
    <row r="7" spans="2:125" x14ac:dyDescent="0.15"/>
    <row r="8" spans="2:125" x14ac:dyDescent="0.15"/>
    <row r="9" spans="2:125" x14ac:dyDescent="0.15">
      <c r="DU9" s="24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8"/>
    </row>
    <row r="18" spans="125:125" x14ac:dyDescent="0.15"/>
    <row r="19" spans="125:125" x14ac:dyDescent="0.15"/>
    <row r="20" spans="125:125" x14ac:dyDescent="0.15">
      <c r="DU20" s="248"/>
    </row>
    <row r="21" spans="125:125" x14ac:dyDescent="0.15">
      <c r="DU21" s="24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8"/>
    </row>
    <row r="29" spans="125:125" x14ac:dyDescent="0.15"/>
    <row r="30" spans="125:125" x14ac:dyDescent="0.15"/>
    <row r="31" spans="125:125" x14ac:dyDescent="0.15"/>
    <row r="32" spans="125:125" x14ac:dyDescent="0.15"/>
    <row r="33" spans="2:125" x14ac:dyDescent="0.15">
      <c r="B33" s="248"/>
      <c r="G33" s="248"/>
      <c r="I33" s="248"/>
    </row>
    <row r="34" spans="2:125" x14ac:dyDescent="0.15">
      <c r="C34" s="248"/>
      <c r="P34" s="248"/>
      <c r="DE34" s="248"/>
      <c r="DH34" s="248"/>
    </row>
    <row r="35" spans="2:125" x14ac:dyDescent="0.15">
      <c r="D35" s="248"/>
      <c r="E35" s="248"/>
      <c r="DG35" s="248"/>
      <c r="DJ35" s="248"/>
      <c r="DP35" s="248"/>
      <c r="DQ35" s="248"/>
      <c r="DR35" s="248"/>
      <c r="DS35" s="248"/>
      <c r="DT35" s="248"/>
      <c r="DU35" s="248"/>
    </row>
    <row r="36" spans="2:125" x14ac:dyDescent="0.15">
      <c r="F36" s="248"/>
      <c r="H36" s="248"/>
      <c r="J36" s="248"/>
      <c r="K36" s="248"/>
      <c r="L36" s="248"/>
      <c r="M36" s="248"/>
      <c r="N36" s="248"/>
      <c r="O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c r="CP36" s="248"/>
      <c r="CQ36" s="248"/>
      <c r="CR36" s="248"/>
      <c r="CS36" s="248"/>
      <c r="CT36" s="248"/>
      <c r="CU36" s="248"/>
      <c r="CV36" s="248"/>
      <c r="CW36" s="248"/>
      <c r="CX36" s="248"/>
      <c r="CY36" s="248"/>
      <c r="CZ36" s="248"/>
      <c r="DA36" s="248"/>
      <c r="DB36" s="248"/>
      <c r="DC36" s="248"/>
      <c r="DD36" s="248"/>
      <c r="DF36" s="248"/>
      <c r="DI36" s="248"/>
      <c r="DK36" s="248"/>
      <c r="DL36" s="248"/>
      <c r="DM36" s="248"/>
      <c r="DN36" s="248"/>
      <c r="DO36" s="248"/>
      <c r="DP36" s="248"/>
      <c r="DQ36" s="248"/>
      <c r="DR36" s="248"/>
      <c r="DS36" s="248"/>
      <c r="DT36" s="248"/>
      <c r="DU36" s="248"/>
    </row>
    <row r="37" spans="2:125" x14ac:dyDescent="0.15">
      <c r="DU37" s="248"/>
    </row>
    <row r="38" spans="2:125" x14ac:dyDescent="0.15">
      <c r="DT38" s="248"/>
      <c r="DU38" s="248"/>
    </row>
    <row r="39" spans="2:125" x14ac:dyDescent="0.15"/>
    <row r="40" spans="2:125" x14ac:dyDescent="0.15">
      <c r="DH40" s="248"/>
    </row>
    <row r="41" spans="2:125" x14ac:dyDescent="0.15">
      <c r="DE41" s="248"/>
    </row>
    <row r="42" spans="2:125" x14ac:dyDescent="0.15">
      <c r="DG42" s="248"/>
      <c r="DJ42" s="248"/>
    </row>
    <row r="43" spans="2:125" x14ac:dyDescent="0.15">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F43" s="248"/>
      <c r="DI43" s="248"/>
      <c r="DK43" s="248"/>
      <c r="DL43" s="248"/>
      <c r="DM43" s="248"/>
      <c r="DN43" s="248"/>
      <c r="DO43" s="248"/>
      <c r="DP43" s="248"/>
      <c r="DQ43" s="248"/>
      <c r="DR43" s="248"/>
      <c r="DS43" s="248"/>
      <c r="DT43" s="248"/>
      <c r="DU43" s="248"/>
    </row>
    <row r="44" spans="2:125" x14ac:dyDescent="0.15">
      <c r="DU44" s="248"/>
    </row>
    <row r="45" spans="2:125" x14ac:dyDescent="0.15"/>
    <row r="46" spans="2:125" x14ac:dyDescent="0.15"/>
    <row r="47" spans="2:125" x14ac:dyDescent="0.15"/>
    <row r="48" spans="2:125" x14ac:dyDescent="0.15">
      <c r="DT48" s="248"/>
      <c r="DU48" s="248"/>
    </row>
    <row r="49" spans="120:125" x14ac:dyDescent="0.15">
      <c r="DU49" s="248"/>
    </row>
    <row r="50" spans="120:125" x14ac:dyDescent="0.15">
      <c r="DU50" s="248"/>
    </row>
    <row r="51" spans="120:125" x14ac:dyDescent="0.15">
      <c r="DP51" s="248"/>
      <c r="DQ51" s="248"/>
      <c r="DR51" s="248"/>
      <c r="DS51" s="248"/>
      <c r="DT51" s="248"/>
      <c r="DU51" s="248"/>
    </row>
    <row r="52" spans="120:125" x14ac:dyDescent="0.15"/>
    <row r="53" spans="120:125" x14ac:dyDescent="0.15"/>
    <row r="54" spans="120:125" x14ac:dyDescent="0.15">
      <c r="DU54" s="248"/>
    </row>
    <row r="55" spans="120:125" x14ac:dyDescent="0.15"/>
    <row r="56" spans="120:125" x14ac:dyDescent="0.15"/>
    <row r="57" spans="120:125" x14ac:dyDescent="0.15"/>
    <row r="58" spans="120:125" x14ac:dyDescent="0.15">
      <c r="DU58" s="248"/>
    </row>
    <row r="59" spans="120:125" x14ac:dyDescent="0.15"/>
    <row r="60" spans="120:125" x14ac:dyDescent="0.15"/>
    <row r="61" spans="120:125" x14ac:dyDescent="0.15"/>
    <row r="62" spans="120:125" x14ac:dyDescent="0.15"/>
    <row r="63" spans="120:125" x14ac:dyDescent="0.15">
      <c r="DU63" s="248"/>
    </row>
    <row r="64" spans="120:125" x14ac:dyDescent="0.15">
      <c r="DT64" s="248"/>
      <c r="DU64" s="248"/>
    </row>
    <row r="65" spans="123:125" x14ac:dyDescent="0.15"/>
    <row r="66" spans="123:125" x14ac:dyDescent="0.15"/>
    <row r="67" spans="123:125" x14ac:dyDescent="0.15"/>
    <row r="68" spans="123:125" x14ac:dyDescent="0.15"/>
    <row r="69" spans="123:125" x14ac:dyDescent="0.15">
      <c r="DS69" s="248"/>
      <c r="DT69" s="248"/>
      <c r="DU69" s="24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8"/>
    </row>
    <row r="83" spans="116:125" x14ac:dyDescent="0.15">
      <c r="DM83" s="248"/>
      <c r="DN83" s="248"/>
      <c r="DO83" s="248"/>
      <c r="DP83" s="248"/>
      <c r="DQ83" s="248"/>
      <c r="DR83" s="248"/>
      <c r="DS83" s="248"/>
      <c r="DT83" s="248"/>
      <c r="DU83" s="248"/>
    </row>
    <row r="84" spans="116:125" x14ac:dyDescent="0.15"/>
    <row r="85" spans="116:125" x14ac:dyDescent="0.15"/>
    <row r="86" spans="116:125" x14ac:dyDescent="0.15"/>
    <row r="87" spans="116:125" x14ac:dyDescent="0.15"/>
    <row r="88" spans="116:125" x14ac:dyDescent="0.15">
      <c r="DU88" s="24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8"/>
      <c r="DT94" s="248"/>
      <c r="DU94" s="248"/>
    </row>
    <row r="95" spans="116:125" ht="13.5" customHeight="1" x14ac:dyDescent="0.15">
      <c r="DU95" s="24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8"/>
    </row>
    <row r="102" spans="124:125" ht="13.5" customHeight="1" x14ac:dyDescent="0.15"/>
    <row r="103" spans="124:125" ht="13.5" customHeight="1" x14ac:dyDescent="0.15"/>
    <row r="104" spans="124:125" ht="13.5" customHeight="1" x14ac:dyDescent="0.15">
      <c r="DT104" s="248"/>
      <c r="DU104" s="24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8" t="s">
        <v>568</v>
      </c>
    </row>
    <row r="121" spans="125:125" ht="13.5" hidden="1" customHeight="1" x14ac:dyDescent="0.15">
      <c r="DU121" s="248"/>
    </row>
  </sheetData>
  <sheetProtection algorithmName="SHA-512" hashValue="wZynx7kQDDC9kgaE8gjQJo0ISGAqN6Dj+TjOyrXs45YX7bcp7dBdOM5AKYSMcmxU0RRMzxYzFCXMqmyh7Fyhqw==" saltValue="veeggnrml3RRA8kgiJD8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9" customWidth="1"/>
    <col min="126" max="142" width="0" style="248" hidden="1" customWidth="1"/>
    <col min="143" max="16384" width="9" style="248" hidden="1"/>
  </cols>
  <sheetData>
    <row r="1" spans="1:125" ht="13.5" customHeight="1"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1:125" x14ac:dyDescent="0.15">
      <c r="B2" s="248"/>
      <c r="T2" s="248"/>
    </row>
    <row r="3" spans="1:125" x14ac:dyDescent="0.15">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8"/>
      <c r="G33" s="248"/>
      <c r="I33" s="248"/>
    </row>
    <row r="34" spans="2:125" x14ac:dyDescent="0.15">
      <c r="C34" s="248"/>
      <c r="P34" s="248"/>
      <c r="R34" s="248"/>
      <c r="U34" s="248"/>
    </row>
    <row r="35" spans="2:125" x14ac:dyDescent="0.15">
      <c r="D35" s="248"/>
      <c r="E35" s="248"/>
      <c r="T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c r="CK35" s="248"/>
      <c r="CL35" s="248"/>
      <c r="CM35" s="248"/>
      <c r="CN35" s="248"/>
      <c r="CO35" s="248"/>
      <c r="CP35" s="248"/>
      <c r="CQ35" s="248"/>
      <c r="CR35" s="248"/>
      <c r="CS35" s="248"/>
      <c r="CT35" s="248"/>
      <c r="CU35" s="248"/>
      <c r="CV35" s="248"/>
      <c r="CW35" s="248"/>
      <c r="CX35" s="248"/>
      <c r="CY35" s="248"/>
      <c r="CZ35" s="248"/>
      <c r="DA35" s="248"/>
      <c r="DB35" s="248"/>
      <c r="DC35" s="248"/>
      <c r="DD35" s="248"/>
      <c r="DE35" s="248"/>
      <c r="DF35" s="248"/>
      <c r="DG35" s="248"/>
      <c r="DH35" s="248"/>
      <c r="DI35" s="248"/>
      <c r="DJ35" s="248"/>
      <c r="DK35" s="248"/>
      <c r="DL35" s="248"/>
      <c r="DM35" s="248"/>
      <c r="DN35" s="248"/>
      <c r="DO35" s="248"/>
      <c r="DP35" s="248"/>
      <c r="DQ35" s="248"/>
      <c r="DR35" s="248"/>
      <c r="DS35" s="248"/>
      <c r="DT35" s="248"/>
      <c r="DU35" s="248"/>
    </row>
    <row r="36" spans="2:125" x14ac:dyDescent="0.15">
      <c r="F36" s="248"/>
      <c r="H36" s="248"/>
      <c r="J36" s="248"/>
      <c r="K36" s="248"/>
      <c r="L36" s="248"/>
      <c r="M36" s="248"/>
      <c r="N36" s="248"/>
      <c r="O36" s="248"/>
      <c r="Q36" s="248"/>
      <c r="S36" s="248"/>
      <c r="V36" s="248"/>
    </row>
    <row r="37" spans="2:125" x14ac:dyDescent="0.15"/>
    <row r="38" spans="2:125" x14ac:dyDescent="0.15"/>
    <row r="39" spans="2:125" x14ac:dyDescent="0.15"/>
    <row r="40" spans="2:125" x14ac:dyDescent="0.15">
      <c r="U40" s="248"/>
    </row>
    <row r="41" spans="2:125" x14ac:dyDescent="0.15">
      <c r="R41" s="248"/>
    </row>
    <row r="42" spans="2:125" x14ac:dyDescent="0.15">
      <c r="T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8"/>
      <c r="CZ42" s="248"/>
      <c r="DA42" s="248"/>
      <c r="DB42" s="248"/>
      <c r="DC42" s="248"/>
      <c r="DD42" s="248"/>
      <c r="DE42" s="248"/>
      <c r="DF42" s="248"/>
      <c r="DG42" s="248"/>
      <c r="DH42" s="248"/>
      <c r="DI42" s="248"/>
      <c r="DJ42" s="248"/>
      <c r="DK42" s="248"/>
      <c r="DL42" s="248"/>
      <c r="DM42" s="248"/>
      <c r="DN42" s="248"/>
      <c r="DO42" s="248"/>
      <c r="DP42" s="248"/>
      <c r="DQ42" s="248"/>
      <c r="DR42" s="248"/>
      <c r="DS42" s="248"/>
      <c r="DT42" s="248"/>
      <c r="DU42" s="248"/>
    </row>
    <row r="43" spans="2:125" x14ac:dyDescent="0.15">
      <c r="Q43" s="248"/>
      <c r="S43" s="248"/>
      <c r="V43" s="24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569</v>
      </c>
    </row>
  </sheetData>
  <sheetProtection algorithmName="SHA-512" hashValue="esmhpslA4Y/PtWbOYjF7RBXuatKkQKW98+qekuNz72JjgRXq6JshAks5ad1YN8AGo7f4f+pqpHmzXhKqgUGQ7A==" saltValue="I9XRzqA3YKxF2Kv01ipL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6" t="s">
        <v>3</v>
      </c>
      <c r="D47" s="1206"/>
      <c r="E47" s="1207"/>
      <c r="F47" s="11">
        <v>19.21</v>
      </c>
      <c r="G47" s="12">
        <v>18.829999999999998</v>
      </c>
      <c r="H47" s="12">
        <v>18.97</v>
      </c>
      <c r="I47" s="12">
        <v>19.239999999999998</v>
      </c>
      <c r="J47" s="13">
        <v>23.65</v>
      </c>
    </row>
    <row r="48" spans="2:10" ht="57.75" customHeight="1" x14ac:dyDescent="0.15">
      <c r="B48" s="14"/>
      <c r="C48" s="1208" t="s">
        <v>4</v>
      </c>
      <c r="D48" s="1208"/>
      <c r="E48" s="1209"/>
      <c r="F48" s="15">
        <v>0.05</v>
      </c>
      <c r="G48" s="16">
        <v>0.05</v>
      </c>
      <c r="H48" s="16">
        <v>0.31</v>
      </c>
      <c r="I48" s="16">
        <v>1.51</v>
      </c>
      <c r="J48" s="17">
        <v>3.42</v>
      </c>
    </row>
    <row r="49" spans="2:10" ht="57.75" customHeight="1" thickBot="1" x14ac:dyDescent="0.2">
      <c r="B49" s="18"/>
      <c r="C49" s="1210" t="s">
        <v>5</v>
      </c>
      <c r="D49" s="1210"/>
      <c r="E49" s="1211"/>
      <c r="F49" s="19" t="s">
        <v>575</v>
      </c>
      <c r="G49" s="20" t="s">
        <v>576</v>
      </c>
      <c r="H49" s="20">
        <v>0.4</v>
      </c>
      <c r="I49" s="20">
        <v>1.75</v>
      </c>
      <c r="J49" s="21">
        <v>7.13</v>
      </c>
    </row>
    <row r="50" spans="2:10" x14ac:dyDescent="0.15"/>
  </sheetData>
  <sheetProtection algorithmName="SHA-512" hashValue="Njk90IBSWFRWP6K1skLhVKbg2m0KUnNwEe+TpbesvOVj9uX1ySCvYQ2KUNvXn3bQ5Hdg75hd0x17X3420zAYxg==" saltValue="L+I3oNkyJqXle+ZUVZIR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M32" sqref="M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8" t="s">
        <v>577</v>
      </c>
      <c r="D34" s="1218"/>
      <c r="E34" s="1219"/>
      <c r="F34" s="32">
        <v>3.87</v>
      </c>
      <c r="G34" s="33">
        <v>4.32</v>
      </c>
      <c r="H34" s="33">
        <v>4.67</v>
      </c>
      <c r="I34" s="33">
        <v>4.55</v>
      </c>
      <c r="J34" s="34">
        <v>4.4000000000000004</v>
      </c>
      <c r="K34" s="22"/>
      <c r="L34" s="22"/>
      <c r="M34" s="22"/>
      <c r="N34" s="22"/>
      <c r="O34" s="22"/>
      <c r="P34" s="22"/>
    </row>
    <row r="35" spans="1:16" ht="39" customHeight="1" x14ac:dyDescent="0.15">
      <c r="A35" s="22"/>
      <c r="B35" s="35"/>
      <c r="C35" s="1212" t="s">
        <v>578</v>
      </c>
      <c r="D35" s="1213"/>
      <c r="E35" s="1214"/>
      <c r="F35" s="36">
        <v>0.04</v>
      </c>
      <c r="G35" s="37">
        <v>0.05</v>
      </c>
      <c r="H35" s="37">
        <v>0.31</v>
      </c>
      <c r="I35" s="37">
        <v>1.5</v>
      </c>
      <c r="J35" s="38">
        <v>3.42</v>
      </c>
      <c r="K35" s="22"/>
      <c r="L35" s="22"/>
      <c r="M35" s="22"/>
      <c r="N35" s="22"/>
      <c r="O35" s="22"/>
      <c r="P35" s="22"/>
    </row>
    <row r="36" spans="1:16" ht="39" customHeight="1" x14ac:dyDescent="0.15">
      <c r="A36" s="22"/>
      <c r="B36" s="35"/>
      <c r="C36" s="1212" t="s">
        <v>579</v>
      </c>
      <c r="D36" s="1213"/>
      <c r="E36" s="1214"/>
      <c r="F36" s="36">
        <v>4.53</v>
      </c>
      <c r="G36" s="37">
        <v>4.84</v>
      </c>
      <c r="H36" s="37">
        <v>4.51</v>
      </c>
      <c r="I36" s="37">
        <v>3.95</v>
      </c>
      <c r="J36" s="38">
        <v>3.33</v>
      </c>
      <c r="K36" s="22"/>
      <c r="L36" s="22"/>
      <c r="M36" s="22"/>
      <c r="N36" s="22"/>
      <c r="O36" s="22"/>
      <c r="P36" s="22"/>
    </row>
    <row r="37" spans="1:16" ht="39" customHeight="1" x14ac:dyDescent="0.15">
      <c r="A37" s="22"/>
      <c r="B37" s="35"/>
      <c r="C37" s="1212" t="s">
        <v>580</v>
      </c>
      <c r="D37" s="1213"/>
      <c r="E37" s="1214"/>
      <c r="F37" s="36">
        <v>0.62</v>
      </c>
      <c r="G37" s="37">
        <v>0.76</v>
      </c>
      <c r="H37" s="37">
        <v>0.97</v>
      </c>
      <c r="I37" s="37">
        <v>1.01</v>
      </c>
      <c r="J37" s="38">
        <v>1</v>
      </c>
      <c r="K37" s="22"/>
      <c r="L37" s="22"/>
      <c r="M37" s="22"/>
      <c r="N37" s="22"/>
      <c r="O37" s="22"/>
      <c r="P37" s="22"/>
    </row>
    <row r="38" spans="1:16" ht="39" customHeight="1" x14ac:dyDescent="0.15">
      <c r="A38" s="22"/>
      <c r="B38" s="35"/>
      <c r="C38" s="1212" t="s">
        <v>581</v>
      </c>
      <c r="D38" s="1213"/>
      <c r="E38" s="1214"/>
      <c r="F38" s="36">
        <v>0.78</v>
      </c>
      <c r="G38" s="37">
        <v>0.66</v>
      </c>
      <c r="H38" s="37">
        <v>0.69</v>
      </c>
      <c r="I38" s="37">
        <v>0.7</v>
      </c>
      <c r="J38" s="38">
        <v>0.7</v>
      </c>
      <c r="K38" s="22"/>
      <c r="L38" s="22"/>
      <c r="M38" s="22"/>
      <c r="N38" s="22"/>
      <c r="O38" s="22"/>
      <c r="P38" s="22"/>
    </row>
    <row r="39" spans="1:16" ht="39" customHeight="1" x14ac:dyDescent="0.15">
      <c r="A39" s="22"/>
      <c r="B39" s="35"/>
      <c r="C39" s="1212" t="s">
        <v>582</v>
      </c>
      <c r="D39" s="1213"/>
      <c r="E39" s="1214"/>
      <c r="F39" s="36">
        <v>0.19</v>
      </c>
      <c r="G39" s="37">
        <v>0.26</v>
      </c>
      <c r="H39" s="37">
        <v>0.19</v>
      </c>
      <c r="I39" s="37">
        <v>0.35</v>
      </c>
      <c r="J39" s="38">
        <v>0.26</v>
      </c>
      <c r="K39" s="22"/>
      <c r="L39" s="22"/>
      <c r="M39" s="22"/>
      <c r="N39" s="22"/>
      <c r="O39" s="22"/>
      <c r="P39" s="22"/>
    </row>
    <row r="40" spans="1:16" ht="39" customHeight="1" x14ac:dyDescent="0.15">
      <c r="A40" s="22"/>
      <c r="B40" s="35"/>
      <c r="C40" s="1212" t="s">
        <v>583</v>
      </c>
      <c r="D40" s="1213"/>
      <c r="E40" s="1214"/>
      <c r="F40" s="36">
        <v>0.16</v>
      </c>
      <c r="G40" s="37">
        <v>0.17</v>
      </c>
      <c r="H40" s="37">
        <v>0.17</v>
      </c>
      <c r="I40" s="37">
        <v>0.18</v>
      </c>
      <c r="J40" s="38">
        <v>0.18</v>
      </c>
      <c r="K40" s="22"/>
      <c r="L40" s="22"/>
      <c r="M40" s="22"/>
      <c r="N40" s="22"/>
      <c r="O40" s="22"/>
      <c r="P40" s="22"/>
    </row>
    <row r="41" spans="1:16" ht="39" customHeight="1" x14ac:dyDescent="0.15">
      <c r="A41" s="22"/>
      <c r="B41" s="35"/>
      <c r="C41" s="1212" t="s">
        <v>584</v>
      </c>
      <c r="D41" s="1213"/>
      <c r="E41" s="1214"/>
      <c r="F41" s="36">
        <v>0.08</v>
      </c>
      <c r="G41" s="37">
        <v>0.48</v>
      </c>
      <c r="H41" s="37">
        <v>0.34</v>
      </c>
      <c r="I41" s="37">
        <v>0.44</v>
      </c>
      <c r="J41" s="38">
        <v>0.13</v>
      </c>
      <c r="K41" s="22"/>
      <c r="L41" s="22"/>
      <c r="M41" s="22"/>
      <c r="N41" s="22"/>
      <c r="O41" s="22"/>
      <c r="P41" s="22"/>
    </row>
    <row r="42" spans="1:16" ht="39" customHeight="1" x14ac:dyDescent="0.15">
      <c r="A42" s="22"/>
      <c r="B42" s="39"/>
      <c r="C42" s="1212" t="s">
        <v>585</v>
      </c>
      <c r="D42" s="1213"/>
      <c r="E42" s="1214"/>
      <c r="F42" s="36" t="s">
        <v>529</v>
      </c>
      <c r="G42" s="37" t="s">
        <v>529</v>
      </c>
      <c r="H42" s="37" t="s">
        <v>529</v>
      </c>
      <c r="I42" s="37" t="s">
        <v>529</v>
      </c>
      <c r="J42" s="38" t="s">
        <v>529</v>
      </c>
      <c r="K42" s="22"/>
      <c r="L42" s="22"/>
      <c r="M42" s="22"/>
      <c r="N42" s="22"/>
      <c r="O42" s="22"/>
      <c r="P42" s="22"/>
    </row>
    <row r="43" spans="1:16" ht="39" customHeight="1" thickBot="1" x14ac:dyDescent="0.2">
      <c r="A43" s="22"/>
      <c r="B43" s="40"/>
      <c r="C43" s="1215" t="s">
        <v>586</v>
      </c>
      <c r="D43" s="1216"/>
      <c r="E43" s="1217"/>
      <c r="F43" s="41">
        <v>0.23</v>
      </c>
      <c r="G43" s="42">
        <v>0.01</v>
      </c>
      <c r="H43" s="42">
        <v>0.02</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3k8mXvUGJf/KdFEeCZ7pXJqID2DAsmZaYPjjwMaNPFt3SbE7H4YGmNbnrhMsrFdu/DUa3mfcirEDnVlHtJ0lQ==" saltValue="mWgiXvQXF2YckP18fhLW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U48" sqref="U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8" t="s">
        <v>11</v>
      </c>
      <c r="C45" s="1239"/>
      <c r="D45" s="58"/>
      <c r="E45" s="1244" t="s">
        <v>12</v>
      </c>
      <c r="F45" s="1244"/>
      <c r="G45" s="1244"/>
      <c r="H45" s="1244"/>
      <c r="I45" s="1244"/>
      <c r="J45" s="1245"/>
      <c r="K45" s="59">
        <v>91416</v>
      </c>
      <c r="L45" s="60">
        <v>98356</v>
      </c>
      <c r="M45" s="60">
        <v>87690</v>
      </c>
      <c r="N45" s="60">
        <v>85236</v>
      </c>
      <c r="O45" s="61">
        <v>85463</v>
      </c>
      <c r="P45" s="48"/>
      <c r="Q45" s="48"/>
      <c r="R45" s="48"/>
      <c r="S45" s="48"/>
      <c r="T45" s="48"/>
      <c r="U45" s="48"/>
    </row>
    <row r="46" spans="1:21" ht="30.75" customHeight="1" x14ac:dyDescent="0.15">
      <c r="A46" s="48"/>
      <c r="B46" s="1240"/>
      <c r="C46" s="1241"/>
      <c r="D46" s="62"/>
      <c r="E46" s="1222" t="s">
        <v>13</v>
      </c>
      <c r="F46" s="1222"/>
      <c r="G46" s="1222"/>
      <c r="H46" s="1222"/>
      <c r="I46" s="1222"/>
      <c r="J46" s="1223"/>
      <c r="K46" s="63" t="s">
        <v>529</v>
      </c>
      <c r="L46" s="64" t="s">
        <v>529</v>
      </c>
      <c r="M46" s="64" t="s">
        <v>529</v>
      </c>
      <c r="N46" s="64" t="s">
        <v>529</v>
      </c>
      <c r="O46" s="65" t="s">
        <v>529</v>
      </c>
      <c r="P46" s="48"/>
      <c r="Q46" s="48"/>
      <c r="R46" s="48"/>
      <c r="S46" s="48"/>
      <c r="T46" s="48"/>
      <c r="U46" s="48"/>
    </row>
    <row r="47" spans="1:21" ht="30.75" customHeight="1" x14ac:dyDescent="0.15">
      <c r="A47" s="48"/>
      <c r="B47" s="1240"/>
      <c r="C47" s="1241"/>
      <c r="D47" s="62"/>
      <c r="E47" s="1222" t="s">
        <v>14</v>
      </c>
      <c r="F47" s="1222"/>
      <c r="G47" s="1222"/>
      <c r="H47" s="1222"/>
      <c r="I47" s="1222"/>
      <c r="J47" s="1223"/>
      <c r="K47" s="63">
        <v>90869</v>
      </c>
      <c r="L47" s="64">
        <v>90622</v>
      </c>
      <c r="M47" s="64">
        <v>85856</v>
      </c>
      <c r="N47" s="64">
        <v>78418</v>
      </c>
      <c r="O47" s="65">
        <v>73890</v>
      </c>
      <c r="P47" s="48"/>
      <c r="Q47" s="48"/>
      <c r="R47" s="48"/>
      <c r="S47" s="48"/>
      <c r="T47" s="48"/>
      <c r="U47" s="48"/>
    </row>
    <row r="48" spans="1:21" ht="30.75" customHeight="1" x14ac:dyDescent="0.15">
      <c r="A48" s="48"/>
      <c r="B48" s="1240"/>
      <c r="C48" s="1241"/>
      <c r="D48" s="62"/>
      <c r="E48" s="1222" t="s">
        <v>15</v>
      </c>
      <c r="F48" s="1222"/>
      <c r="G48" s="1222"/>
      <c r="H48" s="1222"/>
      <c r="I48" s="1222"/>
      <c r="J48" s="1223"/>
      <c r="K48" s="63">
        <v>28678</v>
      </c>
      <c r="L48" s="64">
        <v>24087</v>
      </c>
      <c r="M48" s="64">
        <v>20839</v>
      </c>
      <c r="N48" s="64">
        <v>20211</v>
      </c>
      <c r="O48" s="65">
        <v>19394</v>
      </c>
      <c r="P48" s="48"/>
      <c r="Q48" s="48"/>
      <c r="R48" s="48"/>
      <c r="S48" s="48"/>
      <c r="T48" s="48"/>
      <c r="U48" s="48"/>
    </row>
    <row r="49" spans="1:21" ht="30.75" customHeight="1" x14ac:dyDescent="0.15">
      <c r="A49" s="48"/>
      <c r="B49" s="1240"/>
      <c r="C49" s="1241"/>
      <c r="D49" s="62"/>
      <c r="E49" s="1222" t="s">
        <v>16</v>
      </c>
      <c r="F49" s="1222"/>
      <c r="G49" s="1222"/>
      <c r="H49" s="1222"/>
      <c r="I49" s="1222"/>
      <c r="J49" s="1223"/>
      <c r="K49" s="63">
        <v>1421</v>
      </c>
      <c r="L49" s="64">
        <v>944</v>
      </c>
      <c r="M49" s="64">
        <v>844</v>
      </c>
      <c r="N49" s="64">
        <v>644</v>
      </c>
      <c r="O49" s="65">
        <v>600</v>
      </c>
      <c r="P49" s="48"/>
      <c r="Q49" s="48"/>
      <c r="R49" s="48"/>
      <c r="S49" s="48"/>
      <c r="T49" s="48"/>
      <c r="U49" s="48"/>
    </row>
    <row r="50" spans="1:21" ht="30.75" customHeight="1" x14ac:dyDescent="0.15">
      <c r="A50" s="48"/>
      <c r="B50" s="1240"/>
      <c r="C50" s="1241"/>
      <c r="D50" s="62"/>
      <c r="E50" s="1222" t="s">
        <v>17</v>
      </c>
      <c r="F50" s="1222"/>
      <c r="G50" s="1222"/>
      <c r="H50" s="1222"/>
      <c r="I50" s="1222"/>
      <c r="J50" s="1223"/>
      <c r="K50" s="63">
        <v>9504</v>
      </c>
      <c r="L50" s="64">
        <v>9777</v>
      </c>
      <c r="M50" s="64">
        <v>10345</v>
      </c>
      <c r="N50" s="64">
        <v>11126</v>
      </c>
      <c r="O50" s="65">
        <v>11259</v>
      </c>
      <c r="P50" s="48"/>
      <c r="Q50" s="48"/>
      <c r="R50" s="48"/>
      <c r="S50" s="48"/>
      <c r="T50" s="48"/>
      <c r="U50" s="48"/>
    </row>
    <row r="51" spans="1:21" ht="30.75" customHeight="1" x14ac:dyDescent="0.15">
      <c r="A51" s="48"/>
      <c r="B51" s="1242"/>
      <c r="C51" s="1243"/>
      <c r="D51" s="66"/>
      <c r="E51" s="1222" t="s">
        <v>18</v>
      </c>
      <c r="F51" s="1222"/>
      <c r="G51" s="1222"/>
      <c r="H51" s="1222"/>
      <c r="I51" s="1222"/>
      <c r="J51" s="1223"/>
      <c r="K51" s="63" t="s">
        <v>529</v>
      </c>
      <c r="L51" s="64" t="s">
        <v>529</v>
      </c>
      <c r="M51" s="64" t="s">
        <v>529</v>
      </c>
      <c r="N51" s="64" t="s">
        <v>529</v>
      </c>
      <c r="O51" s="65" t="s">
        <v>529</v>
      </c>
      <c r="P51" s="48"/>
      <c r="Q51" s="48"/>
      <c r="R51" s="48"/>
      <c r="S51" s="48"/>
      <c r="T51" s="48"/>
      <c r="U51" s="48"/>
    </row>
    <row r="52" spans="1:21" ht="30.75" customHeight="1" x14ac:dyDescent="0.15">
      <c r="A52" s="48"/>
      <c r="B52" s="1220" t="s">
        <v>19</v>
      </c>
      <c r="C52" s="1221"/>
      <c r="D52" s="66"/>
      <c r="E52" s="1222" t="s">
        <v>20</v>
      </c>
      <c r="F52" s="1222"/>
      <c r="G52" s="1222"/>
      <c r="H52" s="1222"/>
      <c r="I52" s="1222"/>
      <c r="J52" s="1223"/>
      <c r="K52" s="63">
        <v>197595</v>
      </c>
      <c r="L52" s="64">
        <v>192279</v>
      </c>
      <c r="M52" s="64">
        <v>188754</v>
      </c>
      <c r="N52" s="64">
        <v>181883</v>
      </c>
      <c r="O52" s="65">
        <v>179749</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24293</v>
      </c>
      <c r="L53" s="69">
        <v>31507</v>
      </c>
      <c r="M53" s="69">
        <v>16820</v>
      </c>
      <c r="N53" s="69">
        <v>13752</v>
      </c>
      <c r="O53" s="70">
        <v>10857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28" t="s">
        <v>25</v>
      </c>
      <c r="C57" s="1229"/>
      <c r="D57" s="1232" t="s">
        <v>26</v>
      </c>
      <c r="E57" s="1233"/>
      <c r="F57" s="1233"/>
      <c r="G57" s="1233"/>
      <c r="H57" s="1233"/>
      <c r="I57" s="1233"/>
      <c r="J57" s="1234"/>
      <c r="K57" s="83">
        <v>467875</v>
      </c>
      <c r="L57" s="84">
        <v>612799</v>
      </c>
      <c r="M57" s="84">
        <v>650352</v>
      </c>
      <c r="N57" s="84">
        <v>623985</v>
      </c>
      <c r="O57" s="85">
        <v>576027</v>
      </c>
    </row>
    <row r="58" spans="1:21" ht="31.5" customHeight="1" thickBot="1" x14ac:dyDescent="0.2">
      <c r="B58" s="1230"/>
      <c r="C58" s="1231"/>
      <c r="D58" s="1235" t="s">
        <v>27</v>
      </c>
      <c r="E58" s="1236"/>
      <c r="F58" s="1236"/>
      <c r="G58" s="1236"/>
      <c r="H58" s="1236"/>
      <c r="I58" s="1236"/>
      <c r="J58" s="1237"/>
      <c r="K58" s="86">
        <v>444376</v>
      </c>
      <c r="L58" s="87">
        <v>462062</v>
      </c>
      <c r="M58" s="87">
        <v>459322</v>
      </c>
      <c r="N58" s="87">
        <v>441810</v>
      </c>
      <c r="O58" s="88">
        <v>425206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RqYMyfxEfWz3WcZUYryaGteSm0hqtJqkxsaEbeZ5lNa7gr+oxnhepFjzKX7hNiayTPkCq3C5lo88w1iLOuULw==" saltValue="DqQ+m5J0K70oD7W1MkV9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58" t="s">
        <v>30</v>
      </c>
      <c r="C41" s="1259"/>
      <c r="D41" s="102"/>
      <c r="E41" s="1260" t="s">
        <v>31</v>
      </c>
      <c r="F41" s="1260"/>
      <c r="G41" s="1260"/>
      <c r="H41" s="1261"/>
      <c r="I41" s="344">
        <v>3330875</v>
      </c>
      <c r="J41" s="345">
        <v>2785361</v>
      </c>
      <c r="K41" s="345">
        <v>2625777</v>
      </c>
      <c r="L41" s="345">
        <v>2454823</v>
      </c>
      <c r="M41" s="346">
        <v>2360740</v>
      </c>
    </row>
    <row r="42" spans="2:13" ht="27.75" customHeight="1" x14ac:dyDescent="0.15">
      <c r="B42" s="1248"/>
      <c r="C42" s="1249"/>
      <c r="D42" s="103"/>
      <c r="E42" s="1252" t="s">
        <v>32</v>
      </c>
      <c r="F42" s="1252"/>
      <c r="G42" s="1252"/>
      <c r="H42" s="1253"/>
      <c r="I42" s="347">
        <v>109016</v>
      </c>
      <c r="J42" s="348">
        <v>99424</v>
      </c>
      <c r="K42" s="348">
        <v>88277</v>
      </c>
      <c r="L42" s="348">
        <v>77408</v>
      </c>
      <c r="M42" s="349">
        <v>66268</v>
      </c>
    </row>
    <row r="43" spans="2:13" ht="27.75" customHeight="1" x14ac:dyDescent="0.15">
      <c r="B43" s="1248"/>
      <c r="C43" s="1249"/>
      <c r="D43" s="103"/>
      <c r="E43" s="1252" t="s">
        <v>33</v>
      </c>
      <c r="F43" s="1252"/>
      <c r="G43" s="1252"/>
      <c r="H43" s="1253"/>
      <c r="I43" s="347">
        <v>308633</v>
      </c>
      <c r="J43" s="348">
        <v>308783</v>
      </c>
      <c r="K43" s="348">
        <v>289885</v>
      </c>
      <c r="L43" s="348">
        <v>282245</v>
      </c>
      <c r="M43" s="349">
        <v>280491</v>
      </c>
    </row>
    <row r="44" spans="2:13" ht="27.75" customHeight="1" x14ac:dyDescent="0.15">
      <c r="B44" s="1248"/>
      <c r="C44" s="1249"/>
      <c r="D44" s="103"/>
      <c r="E44" s="1252" t="s">
        <v>34</v>
      </c>
      <c r="F44" s="1252"/>
      <c r="G44" s="1252"/>
      <c r="H44" s="1253"/>
      <c r="I44" s="347">
        <v>9344</v>
      </c>
      <c r="J44" s="348">
        <v>8849</v>
      </c>
      <c r="K44" s="348">
        <v>8091</v>
      </c>
      <c r="L44" s="348">
        <v>8515</v>
      </c>
      <c r="M44" s="349">
        <v>7959</v>
      </c>
    </row>
    <row r="45" spans="2:13" ht="27.75" customHeight="1" x14ac:dyDescent="0.15">
      <c r="B45" s="1248"/>
      <c r="C45" s="1249"/>
      <c r="D45" s="103"/>
      <c r="E45" s="1252" t="s">
        <v>35</v>
      </c>
      <c r="F45" s="1252"/>
      <c r="G45" s="1252"/>
      <c r="H45" s="1253"/>
      <c r="I45" s="347">
        <v>238982</v>
      </c>
      <c r="J45" s="348">
        <v>239730</v>
      </c>
      <c r="K45" s="348">
        <v>234245</v>
      </c>
      <c r="L45" s="348">
        <v>229242</v>
      </c>
      <c r="M45" s="349">
        <v>216730</v>
      </c>
    </row>
    <row r="46" spans="2:13" ht="27.75" customHeight="1" x14ac:dyDescent="0.15">
      <c r="B46" s="1248"/>
      <c r="C46" s="1249"/>
      <c r="D46" s="104"/>
      <c r="E46" s="1252" t="s">
        <v>36</v>
      </c>
      <c r="F46" s="1252"/>
      <c r="G46" s="1252"/>
      <c r="H46" s="1253"/>
      <c r="I46" s="347">
        <v>31652</v>
      </c>
      <c r="J46" s="348">
        <v>29793</v>
      </c>
      <c r="K46" s="348">
        <v>27323</v>
      </c>
      <c r="L46" s="348">
        <v>25578</v>
      </c>
      <c r="M46" s="349">
        <v>23832</v>
      </c>
    </row>
    <row r="47" spans="2:13" ht="27.75" customHeight="1" x14ac:dyDescent="0.15">
      <c r="B47" s="1248"/>
      <c r="C47" s="1249"/>
      <c r="D47" s="105"/>
      <c r="E47" s="1262" t="s">
        <v>37</v>
      </c>
      <c r="F47" s="1263"/>
      <c r="G47" s="1263"/>
      <c r="H47" s="1264"/>
      <c r="I47" s="347" t="s">
        <v>529</v>
      </c>
      <c r="J47" s="348" t="s">
        <v>529</v>
      </c>
      <c r="K47" s="348" t="s">
        <v>529</v>
      </c>
      <c r="L47" s="348" t="s">
        <v>529</v>
      </c>
      <c r="M47" s="349" t="s">
        <v>529</v>
      </c>
    </row>
    <row r="48" spans="2:13" ht="27.75" customHeight="1" x14ac:dyDescent="0.15">
      <c r="B48" s="1248"/>
      <c r="C48" s="1249"/>
      <c r="D48" s="103"/>
      <c r="E48" s="1252" t="s">
        <v>38</v>
      </c>
      <c r="F48" s="1252"/>
      <c r="G48" s="1252"/>
      <c r="H48" s="1253"/>
      <c r="I48" s="347" t="s">
        <v>529</v>
      </c>
      <c r="J48" s="348" t="s">
        <v>529</v>
      </c>
      <c r="K48" s="348" t="s">
        <v>529</v>
      </c>
      <c r="L48" s="348" t="s">
        <v>529</v>
      </c>
      <c r="M48" s="349" t="s">
        <v>529</v>
      </c>
    </row>
    <row r="49" spans="2:13" ht="27.75" customHeight="1" x14ac:dyDescent="0.15">
      <c r="B49" s="1250"/>
      <c r="C49" s="1251"/>
      <c r="D49" s="103"/>
      <c r="E49" s="1252" t="s">
        <v>39</v>
      </c>
      <c r="F49" s="1252"/>
      <c r="G49" s="1252"/>
      <c r="H49" s="1253"/>
      <c r="I49" s="347" t="s">
        <v>529</v>
      </c>
      <c r="J49" s="348" t="s">
        <v>529</v>
      </c>
      <c r="K49" s="348" t="s">
        <v>529</v>
      </c>
      <c r="L49" s="348" t="s">
        <v>529</v>
      </c>
      <c r="M49" s="349" t="s">
        <v>529</v>
      </c>
    </row>
    <row r="50" spans="2:13" ht="27.75" customHeight="1" x14ac:dyDescent="0.15">
      <c r="B50" s="1246" t="s">
        <v>40</v>
      </c>
      <c r="C50" s="1247"/>
      <c r="D50" s="106"/>
      <c r="E50" s="1252" t="s">
        <v>41</v>
      </c>
      <c r="F50" s="1252"/>
      <c r="G50" s="1252"/>
      <c r="H50" s="1253"/>
      <c r="I50" s="347">
        <v>1357768</v>
      </c>
      <c r="J50" s="348">
        <v>967903</v>
      </c>
      <c r="K50" s="348">
        <v>966191</v>
      </c>
      <c r="L50" s="348">
        <v>897658</v>
      </c>
      <c r="M50" s="349">
        <v>908767</v>
      </c>
    </row>
    <row r="51" spans="2:13" ht="27.75" customHeight="1" x14ac:dyDescent="0.15">
      <c r="B51" s="1248"/>
      <c r="C51" s="1249"/>
      <c r="D51" s="103"/>
      <c r="E51" s="1252" t="s">
        <v>42</v>
      </c>
      <c r="F51" s="1252"/>
      <c r="G51" s="1252"/>
      <c r="H51" s="1253"/>
      <c r="I51" s="347">
        <v>802848</v>
      </c>
      <c r="J51" s="348">
        <v>775725</v>
      </c>
      <c r="K51" s="348">
        <v>761513</v>
      </c>
      <c r="L51" s="348">
        <v>786137</v>
      </c>
      <c r="M51" s="349">
        <v>819578</v>
      </c>
    </row>
    <row r="52" spans="2:13" ht="27.75" customHeight="1" x14ac:dyDescent="0.15">
      <c r="B52" s="1250"/>
      <c r="C52" s="1251"/>
      <c r="D52" s="103"/>
      <c r="E52" s="1252" t="s">
        <v>43</v>
      </c>
      <c r="F52" s="1252"/>
      <c r="G52" s="1252"/>
      <c r="H52" s="1253"/>
      <c r="I52" s="347">
        <v>1388561</v>
      </c>
      <c r="J52" s="348">
        <v>1383105</v>
      </c>
      <c r="K52" s="348">
        <v>1370027</v>
      </c>
      <c r="L52" s="348">
        <v>1353105</v>
      </c>
      <c r="M52" s="349">
        <v>1365738</v>
      </c>
    </row>
    <row r="53" spans="2:13" ht="27.75" customHeight="1" thickBot="1" x14ac:dyDescent="0.2">
      <c r="B53" s="1254" t="s">
        <v>44</v>
      </c>
      <c r="C53" s="1255"/>
      <c r="D53" s="107"/>
      <c r="E53" s="1256" t="s">
        <v>45</v>
      </c>
      <c r="F53" s="1256"/>
      <c r="G53" s="1256"/>
      <c r="H53" s="1257"/>
      <c r="I53" s="350">
        <v>479324</v>
      </c>
      <c r="J53" s="351">
        <v>345207</v>
      </c>
      <c r="K53" s="351">
        <v>175868</v>
      </c>
      <c r="L53" s="351">
        <v>40910</v>
      </c>
      <c r="M53" s="352">
        <v>-138063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gg9OaikXJpev2gmeJhYPAiqDvmkCZUW9o6QXY1Vgf8gXHfV32Sse91V1wBJFZtcAiMh78DR5SfECEt+fW1hr5Q==" saltValue="XdqttfuKVKdNvVgHwhaA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2" sqref="C62:E62"/>
    </sheetView>
  </sheetViews>
  <sheetFormatPr defaultColWidth="0" defaultRowHeight="0" customHeight="1" zeroHeight="1" x14ac:dyDescent="0.15"/>
  <cols>
    <col min="1" max="1" width="9" style="354" customWidth="1"/>
    <col min="2" max="2" width="17.875" style="354" customWidth="1"/>
    <col min="3" max="5" width="28.625" style="354" customWidth="1"/>
    <col min="6" max="8" width="26.5" style="354" customWidth="1"/>
    <col min="9" max="14" width="28.375" style="354" customWidth="1"/>
    <col min="15" max="15" width="6.625" style="354" customWidth="1"/>
    <col min="16" max="16" width="9.875" style="354" hidden="1" customWidth="1"/>
    <col min="17" max="20" width="0" style="354" hidden="1" customWidth="1"/>
    <col min="21" max="21" width="9.875" style="354" hidden="1" customWidth="1"/>
    <col min="22" max="22" width="0" style="354" hidden="1" customWidth="1"/>
    <col min="23" max="23" width="9.875" style="354" hidden="1" customWidth="1"/>
    <col min="24" max="16384" width="0" style="354"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369"/>
      <c r="C53" s="369"/>
      <c r="D53" s="369"/>
      <c r="E53" s="369"/>
      <c r="F53" s="369"/>
      <c r="G53" s="369"/>
      <c r="H53" s="112" t="s">
        <v>47</v>
      </c>
    </row>
    <row r="54" spans="2:8" ht="29.25" customHeight="1" thickBot="1" x14ac:dyDescent="0.25">
      <c r="B54" s="113" t="s">
        <v>1</v>
      </c>
      <c r="C54" s="114"/>
      <c r="D54" s="114"/>
      <c r="E54" s="115" t="s">
        <v>2</v>
      </c>
      <c r="F54" s="368" t="s">
        <v>572</v>
      </c>
      <c r="G54" s="368" t="s">
        <v>573</v>
      </c>
      <c r="H54" s="367" t="s">
        <v>574</v>
      </c>
    </row>
    <row r="55" spans="2:8" ht="52.5" customHeight="1" x14ac:dyDescent="0.15">
      <c r="B55" s="116"/>
      <c r="C55" s="1273" t="s">
        <v>48</v>
      </c>
      <c r="D55" s="1273"/>
      <c r="E55" s="1274"/>
      <c r="F55" s="366">
        <v>161606</v>
      </c>
      <c r="G55" s="366">
        <v>166382</v>
      </c>
      <c r="H55" s="365">
        <v>212731</v>
      </c>
    </row>
    <row r="56" spans="2:8" ht="52.5" customHeight="1" x14ac:dyDescent="0.15">
      <c r="B56" s="117"/>
      <c r="C56" s="1275" t="s">
        <v>49</v>
      </c>
      <c r="D56" s="1275"/>
      <c r="E56" s="1276"/>
      <c r="F56" s="364" t="s">
        <v>529</v>
      </c>
      <c r="G56" s="364" t="s">
        <v>529</v>
      </c>
      <c r="H56" s="363" t="s">
        <v>529</v>
      </c>
    </row>
    <row r="57" spans="2:8" ht="53.25" customHeight="1" x14ac:dyDescent="0.15">
      <c r="B57" s="117"/>
      <c r="C57" s="1277" t="s">
        <v>50</v>
      </c>
      <c r="D57" s="1277"/>
      <c r="E57" s="1278"/>
      <c r="F57" s="362">
        <v>64677</v>
      </c>
      <c r="G57" s="362">
        <v>64905</v>
      </c>
      <c r="H57" s="361">
        <v>64328</v>
      </c>
    </row>
    <row r="58" spans="2:8" ht="45.75" customHeight="1" x14ac:dyDescent="0.15">
      <c r="B58" s="118"/>
      <c r="C58" s="1265" t="s">
        <v>649</v>
      </c>
      <c r="D58" s="1266"/>
      <c r="E58" s="1267"/>
      <c r="F58" s="360">
        <v>22633</v>
      </c>
      <c r="G58" s="360">
        <v>22649</v>
      </c>
      <c r="H58" s="359">
        <v>22554</v>
      </c>
    </row>
    <row r="59" spans="2:8" ht="45.75" customHeight="1" x14ac:dyDescent="0.15">
      <c r="B59" s="118"/>
      <c r="C59" s="1265" t="s">
        <v>648</v>
      </c>
      <c r="D59" s="1266"/>
      <c r="E59" s="1267"/>
      <c r="F59" s="360">
        <v>19390</v>
      </c>
      <c r="G59" s="360">
        <v>19393</v>
      </c>
      <c r="H59" s="359">
        <v>19394</v>
      </c>
    </row>
    <row r="60" spans="2:8" ht="45.75" customHeight="1" x14ac:dyDescent="0.15">
      <c r="B60" s="118"/>
      <c r="C60" s="1265" t="s">
        <v>647</v>
      </c>
      <c r="D60" s="1266"/>
      <c r="E60" s="1267"/>
      <c r="F60" s="360">
        <v>8260</v>
      </c>
      <c r="G60" s="360">
        <v>8960</v>
      </c>
      <c r="H60" s="359">
        <v>8525</v>
      </c>
    </row>
    <row r="61" spans="2:8" ht="45.75" customHeight="1" x14ac:dyDescent="0.15">
      <c r="B61" s="118"/>
      <c r="C61" s="1265" t="s">
        <v>646</v>
      </c>
      <c r="D61" s="1266"/>
      <c r="E61" s="1267"/>
      <c r="F61" s="360">
        <v>2567</v>
      </c>
      <c r="G61" s="360">
        <v>2462</v>
      </c>
      <c r="H61" s="359">
        <v>2267</v>
      </c>
    </row>
    <row r="62" spans="2:8" ht="45.75" customHeight="1" thickBot="1" x14ac:dyDescent="0.2">
      <c r="B62" s="119"/>
      <c r="C62" s="1268" t="s">
        <v>645</v>
      </c>
      <c r="D62" s="1269"/>
      <c r="E62" s="1270"/>
      <c r="F62" s="358">
        <v>1692</v>
      </c>
      <c r="G62" s="358">
        <v>1536</v>
      </c>
      <c r="H62" s="357">
        <v>1520</v>
      </c>
    </row>
    <row r="63" spans="2:8" ht="52.5" customHeight="1" thickBot="1" x14ac:dyDescent="0.2">
      <c r="B63" s="120"/>
      <c r="C63" s="1271" t="s">
        <v>51</v>
      </c>
      <c r="D63" s="1271"/>
      <c r="E63" s="1272"/>
      <c r="F63" s="356">
        <v>226282</v>
      </c>
      <c r="G63" s="356">
        <v>231287</v>
      </c>
      <c r="H63" s="355">
        <v>277058</v>
      </c>
    </row>
    <row r="64" spans="2:8" ht="13.5" x14ac:dyDescent="0.15"/>
  </sheetData>
  <sheetProtection algorithmName="SHA-512" hashValue="u94PGA2QuJKw7wYLYjQHbxMtv4xGbq/tm9Ye5IcXJEAdGBsJlktvHj/1QltFawKr1kX8LZFLWIw/tkNkAY95Cw==" saltValue="QGEWgzF9LXdz3zaSQCHe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D357D-BFC4-4D9F-BEF0-BC131DADAC4D}">
  <sheetPr>
    <pageSetUpPr fitToPage="1"/>
  </sheetPr>
  <dimension ref="A1:DE85"/>
  <sheetViews>
    <sheetView showGridLines="0" zoomScale="60" zoomScaleNormal="60" zoomScaleSheetLayoutView="55" workbookViewId="0"/>
  </sheetViews>
  <sheetFormatPr defaultColWidth="0" defaultRowHeight="13.5" customHeight="1" zeroHeight="1" x14ac:dyDescent="0.15"/>
  <cols>
    <col min="1" max="1" width="6.375" style="372" customWidth="1"/>
    <col min="2" max="107" width="2.5" style="372" customWidth="1"/>
    <col min="108" max="108" width="6.125" style="379" customWidth="1"/>
    <col min="109" max="109" width="5.875" style="378" customWidth="1"/>
    <col min="110" max="16384" width="8.625" style="372" hidden="1"/>
  </cols>
  <sheetData>
    <row r="1" spans="1:109" ht="42.75" customHeight="1" x14ac:dyDescent="0.15">
      <c r="A1" s="370"/>
      <c r="B1" s="371"/>
      <c r="DD1" s="372"/>
      <c r="DE1" s="372"/>
    </row>
    <row r="2" spans="1:109" ht="25.5" customHeight="1" x14ac:dyDescent="0.15">
      <c r="A2" s="373"/>
      <c r="C2" s="373"/>
      <c r="O2" s="373"/>
      <c r="P2" s="373"/>
      <c r="Q2" s="373"/>
      <c r="R2" s="373"/>
      <c r="S2" s="373"/>
      <c r="T2" s="373"/>
      <c r="U2" s="373"/>
      <c r="V2" s="373"/>
      <c r="W2" s="373"/>
      <c r="X2" s="373"/>
      <c r="Y2" s="373"/>
      <c r="Z2" s="373"/>
      <c r="AA2" s="373"/>
      <c r="AB2" s="373"/>
      <c r="AC2" s="373"/>
      <c r="AD2" s="373"/>
      <c r="AE2" s="373"/>
      <c r="AF2" s="373"/>
      <c r="AG2" s="373"/>
      <c r="AH2" s="373"/>
      <c r="AI2" s="373"/>
      <c r="AU2" s="373"/>
      <c r="BG2" s="373"/>
      <c r="BS2" s="373"/>
      <c r="CE2" s="373"/>
      <c r="CQ2" s="373"/>
      <c r="DD2" s="372"/>
      <c r="DE2" s="372"/>
    </row>
    <row r="3" spans="1:109" ht="25.5" customHeight="1" x14ac:dyDescent="0.15">
      <c r="A3" s="373"/>
      <c r="C3" s="373"/>
      <c r="O3" s="373"/>
      <c r="P3" s="373"/>
      <c r="Q3" s="373"/>
      <c r="R3" s="373"/>
      <c r="S3" s="373"/>
      <c r="T3" s="373"/>
      <c r="U3" s="373"/>
      <c r="V3" s="373"/>
      <c r="W3" s="373"/>
      <c r="X3" s="373"/>
      <c r="Y3" s="373"/>
      <c r="Z3" s="373"/>
      <c r="AA3" s="373"/>
      <c r="AB3" s="373"/>
      <c r="AC3" s="373"/>
      <c r="AD3" s="373"/>
      <c r="AE3" s="373"/>
      <c r="AF3" s="373"/>
      <c r="AG3" s="373"/>
      <c r="AH3" s="373"/>
      <c r="AI3" s="373"/>
      <c r="AU3" s="373"/>
      <c r="BG3" s="373"/>
      <c r="BS3" s="373"/>
      <c r="CE3" s="373"/>
      <c r="CQ3" s="373"/>
      <c r="DD3" s="372"/>
      <c r="DE3" s="372"/>
    </row>
    <row r="4" spans="1:109" s="248" customFormat="1" x14ac:dyDescent="0.15">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row>
    <row r="5" spans="1:109" s="248" customFormat="1" x14ac:dyDescent="0.15">
      <c r="A5" s="373"/>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E5" s="373"/>
    </row>
    <row r="6" spans="1:109" s="248" customFormat="1" x14ac:dyDescent="0.15">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row>
    <row r="7" spans="1:109" s="248" customFormat="1" x14ac:dyDescent="0.15">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row>
    <row r="8" spans="1:109" s="248" customFormat="1" x14ac:dyDescent="0.15">
      <c r="A8" s="373"/>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row>
    <row r="9" spans="1:109" s="248"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row>
    <row r="10" spans="1:109" s="248" customFormat="1" x14ac:dyDescent="0.15">
      <c r="A10" s="373"/>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row>
    <row r="11" spans="1:109" s="248" customFormat="1" x14ac:dyDescent="0.15">
      <c r="A11" s="373"/>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c r="BK11" s="373"/>
      <c r="BL11" s="373"/>
      <c r="BM11" s="373"/>
      <c r="BN11" s="373"/>
      <c r="BO11" s="373"/>
      <c r="BP11" s="373"/>
      <c r="BQ11" s="373"/>
      <c r="BR11" s="373"/>
      <c r="BS11" s="373"/>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row>
    <row r="12" spans="1:109" s="248" customFormat="1" x14ac:dyDescent="0.15">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73"/>
      <c r="BM12" s="373"/>
      <c r="BN12" s="373"/>
      <c r="BO12" s="373"/>
      <c r="BP12" s="373"/>
      <c r="BQ12" s="373"/>
      <c r="BR12" s="373"/>
      <c r="BS12" s="373"/>
      <c r="BT12" s="373"/>
      <c r="BU12" s="373"/>
      <c r="BV12" s="373"/>
      <c r="BW12" s="373"/>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row>
    <row r="13" spans="1:109" s="248" customFormat="1" x14ac:dyDescent="0.15">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373"/>
      <c r="BN13" s="373"/>
      <c r="BO13" s="373"/>
      <c r="BP13" s="373"/>
      <c r="BQ13" s="373"/>
      <c r="BR13" s="373"/>
      <c r="BS13" s="373"/>
      <c r="BT13" s="373"/>
      <c r="BU13" s="373"/>
      <c r="BV13" s="373"/>
      <c r="BW13" s="373"/>
      <c r="BX13" s="373"/>
      <c r="BY13" s="373"/>
      <c r="BZ13" s="373"/>
      <c r="CA13" s="373"/>
      <c r="CB13" s="373"/>
      <c r="CC13" s="373"/>
      <c r="CD13" s="373"/>
      <c r="CE13" s="373"/>
      <c r="CF13" s="373"/>
      <c r="CG13" s="373"/>
      <c r="CH13" s="373"/>
      <c r="CI13" s="373"/>
      <c r="CJ13" s="373"/>
      <c r="CK13" s="373"/>
      <c r="CL13" s="373"/>
      <c r="CM13" s="373"/>
      <c r="CN13" s="373"/>
      <c r="CO13" s="373"/>
      <c r="CP13" s="373"/>
      <c r="CQ13" s="373"/>
      <c r="CR13" s="373"/>
      <c r="CS13" s="373"/>
      <c r="CT13" s="373"/>
      <c r="CU13" s="373"/>
      <c r="CV13" s="373"/>
      <c r="CW13" s="373"/>
      <c r="CX13" s="373"/>
      <c r="CY13" s="373"/>
      <c r="CZ13" s="373"/>
      <c r="DA13" s="373"/>
      <c r="DB13" s="373"/>
      <c r="DC13" s="373"/>
      <c r="DD13" s="373"/>
      <c r="DE13" s="373"/>
    </row>
    <row r="14" spans="1:109" s="248" customFormat="1" x14ac:dyDescent="0.15">
      <c r="A14" s="373"/>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373"/>
      <c r="BJ14" s="373"/>
      <c r="BK14" s="373"/>
      <c r="BL14" s="373"/>
      <c r="BM14" s="373"/>
      <c r="BN14" s="373"/>
      <c r="BO14" s="373"/>
      <c r="BP14" s="373"/>
      <c r="BQ14" s="373"/>
      <c r="BR14" s="373"/>
      <c r="BS14" s="373"/>
      <c r="BT14" s="373"/>
      <c r="BU14" s="373"/>
      <c r="BV14" s="373"/>
      <c r="BW14" s="373"/>
      <c r="BX14" s="373"/>
      <c r="BY14" s="373"/>
      <c r="BZ14" s="373"/>
      <c r="CA14" s="373"/>
      <c r="CB14" s="373"/>
      <c r="CC14" s="373"/>
      <c r="CD14" s="373"/>
      <c r="CE14" s="373"/>
      <c r="CF14" s="373"/>
      <c r="CG14" s="373"/>
      <c r="CH14" s="373"/>
      <c r="CI14" s="373"/>
      <c r="CJ14" s="373"/>
      <c r="CK14" s="373"/>
      <c r="CL14" s="373"/>
      <c r="CM14" s="373"/>
      <c r="CN14" s="373"/>
      <c r="CO14" s="373"/>
      <c r="CP14" s="373"/>
      <c r="CQ14" s="373"/>
      <c r="CR14" s="373"/>
      <c r="CS14" s="373"/>
      <c r="CT14" s="373"/>
      <c r="CU14" s="373"/>
      <c r="CV14" s="373"/>
      <c r="CW14" s="373"/>
      <c r="CX14" s="373"/>
      <c r="CY14" s="373"/>
      <c r="CZ14" s="373"/>
      <c r="DA14" s="373"/>
      <c r="DB14" s="373"/>
      <c r="DC14" s="373"/>
      <c r="DD14" s="373"/>
      <c r="DE14" s="373"/>
    </row>
    <row r="15" spans="1:109" s="248" customFormat="1" x14ac:dyDescent="0.15">
      <c r="A15" s="372"/>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373"/>
      <c r="BJ15" s="373"/>
      <c r="BK15" s="373"/>
      <c r="BL15" s="373"/>
      <c r="BM15" s="373"/>
      <c r="BN15" s="373"/>
      <c r="BO15" s="373"/>
      <c r="BP15" s="373"/>
      <c r="BQ15" s="373"/>
      <c r="BR15" s="373"/>
      <c r="BS15" s="373"/>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c r="CQ15" s="373"/>
      <c r="CR15" s="373"/>
      <c r="CS15" s="373"/>
      <c r="CT15" s="373"/>
      <c r="CU15" s="373"/>
      <c r="CV15" s="373"/>
      <c r="CW15" s="373"/>
      <c r="CX15" s="373"/>
      <c r="CY15" s="373"/>
      <c r="CZ15" s="373"/>
      <c r="DA15" s="373"/>
      <c r="DB15" s="373"/>
      <c r="DC15" s="373"/>
      <c r="DD15" s="373"/>
      <c r="DE15" s="373"/>
    </row>
    <row r="16" spans="1:109" s="248" customFormat="1" x14ac:dyDescent="0.15">
      <c r="A16" s="372"/>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3"/>
      <c r="BP16" s="373"/>
      <c r="BQ16" s="373"/>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c r="DB16" s="373"/>
      <c r="DC16" s="373"/>
      <c r="DD16" s="373"/>
      <c r="DE16" s="373"/>
    </row>
    <row r="17" spans="1:109" s="248" customFormat="1" x14ac:dyDescent="0.15">
      <c r="A17" s="372"/>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3"/>
      <c r="BI17" s="373"/>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373"/>
      <c r="CZ17" s="373"/>
      <c r="DA17" s="373"/>
      <c r="DB17" s="373"/>
      <c r="DC17" s="373"/>
      <c r="DD17" s="373"/>
      <c r="DE17" s="373"/>
    </row>
    <row r="18" spans="1:109" s="248" customFormat="1" x14ac:dyDescent="0.15">
      <c r="A18" s="372"/>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row>
    <row r="19" spans="1:109" x14ac:dyDescent="0.15">
      <c r="DD19" s="372"/>
      <c r="DE19" s="372"/>
    </row>
    <row r="20" spans="1:109" x14ac:dyDescent="0.15">
      <c r="DD20" s="372"/>
      <c r="DE20" s="372"/>
    </row>
    <row r="21" spans="1:109" ht="17.25" customHeight="1" x14ac:dyDescent="0.15">
      <c r="B21" s="374"/>
      <c r="C21" s="375"/>
      <c r="D21" s="375"/>
      <c r="E21" s="375"/>
      <c r="F21" s="375"/>
      <c r="G21" s="375"/>
      <c r="H21" s="375"/>
      <c r="I21" s="375"/>
      <c r="J21" s="375"/>
      <c r="K21" s="375"/>
      <c r="L21" s="375"/>
      <c r="M21" s="375"/>
      <c r="N21" s="376"/>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6"/>
      <c r="AU21" s="375"/>
      <c r="AV21" s="375"/>
      <c r="AW21" s="375"/>
      <c r="AX21" s="375"/>
      <c r="AY21" s="375"/>
      <c r="AZ21" s="375"/>
      <c r="BA21" s="375"/>
      <c r="BB21" s="375"/>
      <c r="BC21" s="375"/>
      <c r="BD21" s="375"/>
      <c r="BE21" s="375"/>
      <c r="BF21" s="376"/>
      <c r="BG21" s="375"/>
      <c r="BH21" s="375"/>
      <c r="BI21" s="375"/>
      <c r="BJ21" s="375"/>
      <c r="BK21" s="375"/>
      <c r="BL21" s="375"/>
      <c r="BM21" s="375"/>
      <c r="BN21" s="375"/>
      <c r="BO21" s="375"/>
      <c r="BP21" s="375"/>
      <c r="BQ21" s="375"/>
      <c r="BR21" s="376"/>
      <c r="BS21" s="375"/>
      <c r="BT21" s="375"/>
      <c r="BU21" s="375"/>
      <c r="BV21" s="375"/>
      <c r="BW21" s="375"/>
      <c r="BX21" s="375"/>
      <c r="BY21" s="375"/>
      <c r="BZ21" s="375"/>
      <c r="CA21" s="375"/>
      <c r="CB21" s="375"/>
      <c r="CC21" s="375"/>
      <c r="CD21" s="376"/>
      <c r="CE21" s="375"/>
      <c r="CF21" s="375"/>
      <c r="CG21" s="375"/>
      <c r="CH21" s="375"/>
      <c r="CI21" s="375"/>
      <c r="CJ21" s="375"/>
      <c r="CK21" s="375"/>
      <c r="CL21" s="375"/>
      <c r="CM21" s="375"/>
      <c r="CN21" s="375"/>
      <c r="CO21" s="375"/>
      <c r="CP21" s="376"/>
      <c r="CQ21" s="375"/>
      <c r="CR21" s="375"/>
      <c r="CS21" s="375"/>
      <c r="CT21" s="375"/>
      <c r="CU21" s="375"/>
      <c r="CV21" s="375"/>
      <c r="CW21" s="375"/>
      <c r="CX21" s="375"/>
      <c r="CY21" s="375"/>
      <c r="CZ21" s="375"/>
      <c r="DA21" s="375"/>
      <c r="DB21" s="376"/>
      <c r="DC21" s="375"/>
      <c r="DD21" s="377"/>
      <c r="DE21" s="372"/>
    </row>
    <row r="22" spans="1:109" ht="17.25" customHeight="1" x14ac:dyDescent="0.15">
      <c r="B22" s="378"/>
    </row>
    <row r="23" spans="1:109" x14ac:dyDescent="0.15">
      <c r="B23" s="378"/>
    </row>
    <row r="24" spans="1:109" x14ac:dyDescent="0.15">
      <c r="B24" s="378"/>
    </row>
    <row r="25" spans="1:109" x14ac:dyDescent="0.15">
      <c r="B25" s="378"/>
    </row>
    <row r="26" spans="1:109" x14ac:dyDescent="0.15">
      <c r="B26" s="378"/>
    </row>
    <row r="27" spans="1:109" x14ac:dyDescent="0.15">
      <c r="B27" s="378"/>
    </row>
    <row r="28" spans="1:109" x14ac:dyDescent="0.15">
      <c r="B28" s="378"/>
    </row>
    <row r="29" spans="1:109" x14ac:dyDescent="0.15">
      <c r="B29" s="378"/>
    </row>
    <row r="30" spans="1:109" x14ac:dyDescent="0.15">
      <c r="B30" s="378"/>
    </row>
    <row r="31" spans="1:109" x14ac:dyDescent="0.15">
      <c r="B31" s="378"/>
    </row>
    <row r="32" spans="1:109" x14ac:dyDescent="0.15">
      <c r="B32" s="378"/>
    </row>
    <row r="33" spans="2:109" x14ac:dyDescent="0.15">
      <c r="B33" s="378"/>
    </row>
    <row r="34" spans="2:109" x14ac:dyDescent="0.15">
      <c r="B34" s="378"/>
    </row>
    <row r="35" spans="2:109" x14ac:dyDescent="0.15">
      <c r="B35" s="378"/>
    </row>
    <row r="36" spans="2:109" x14ac:dyDescent="0.15">
      <c r="B36" s="378"/>
    </row>
    <row r="37" spans="2:109" x14ac:dyDescent="0.15">
      <c r="B37" s="378"/>
    </row>
    <row r="38" spans="2:109" x14ac:dyDescent="0.15">
      <c r="B38" s="378"/>
    </row>
    <row r="39" spans="2:109" x14ac:dyDescent="0.15">
      <c r="B39" s="380"/>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c r="BW39" s="381"/>
      <c r="BX39" s="381"/>
      <c r="BY39" s="381"/>
      <c r="BZ39" s="381"/>
      <c r="CA39" s="381"/>
      <c r="CB39" s="381"/>
      <c r="CC39" s="381"/>
      <c r="CD39" s="381"/>
      <c r="CE39" s="381"/>
      <c r="CF39" s="381"/>
      <c r="CG39" s="381"/>
      <c r="CH39" s="381"/>
      <c r="CI39" s="381"/>
      <c r="CJ39" s="381"/>
      <c r="CK39" s="381"/>
      <c r="CL39" s="381"/>
      <c r="CM39" s="381"/>
      <c r="CN39" s="381"/>
      <c r="CO39" s="381"/>
      <c r="CP39" s="381"/>
      <c r="CQ39" s="381"/>
      <c r="CR39" s="381"/>
      <c r="CS39" s="381"/>
      <c r="CT39" s="381"/>
      <c r="CU39" s="381"/>
      <c r="CV39" s="381"/>
      <c r="CW39" s="381"/>
      <c r="CX39" s="381"/>
      <c r="CY39" s="381"/>
      <c r="CZ39" s="381"/>
      <c r="DA39" s="381"/>
      <c r="DB39" s="381"/>
      <c r="DC39" s="381"/>
      <c r="DD39" s="382"/>
    </row>
    <row r="40" spans="2:109" x14ac:dyDescent="0.15">
      <c r="B40" s="383"/>
      <c r="DD40" s="383"/>
      <c r="DE40" s="372"/>
    </row>
    <row r="41" spans="2:109" ht="17.25" x14ac:dyDescent="0.15">
      <c r="B41" s="384" t="s">
        <v>650</v>
      </c>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375"/>
      <c r="CF41" s="375"/>
      <c r="CG41" s="375"/>
      <c r="CH41" s="375"/>
      <c r="CI41" s="375"/>
      <c r="CJ41" s="375"/>
      <c r="CK41" s="375"/>
      <c r="CL41" s="375"/>
      <c r="CM41" s="375"/>
      <c r="CN41" s="375"/>
      <c r="CO41" s="375"/>
      <c r="CP41" s="375"/>
      <c r="CQ41" s="375"/>
      <c r="CR41" s="375"/>
      <c r="CS41" s="375"/>
      <c r="CT41" s="375"/>
      <c r="CU41" s="375"/>
      <c r="CV41" s="375"/>
      <c r="CW41" s="375"/>
      <c r="CX41" s="375"/>
      <c r="CY41" s="375"/>
      <c r="CZ41" s="375"/>
      <c r="DA41" s="375"/>
      <c r="DB41" s="375"/>
      <c r="DC41" s="375"/>
      <c r="DD41" s="377"/>
    </row>
    <row r="42" spans="2:109" x14ac:dyDescent="0.15">
      <c r="B42" s="378"/>
      <c r="G42" s="385"/>
      <c r="I42" s="386"/>
      <c r="J42" s="386"/>
      <c r="K42" s="386"/>
      <c r="AM42" s="385"/>
      <c r="AN42" s="385" t="s">
        <v>651</v>
      </c>
      <c r="AP42" s="386"/>
      <c r="AQ42" s="386"/>
      <c r="AR42" s="386"/>
      <c r="AY42" s="385"/>
      <c r="BA42" s="386"/>
      <c r="BB42" s="386"/>
      <c r="BC42" s="386"/>
      <c r="BK42" s="385"/>
      <c r="BM42" s="386"/>
      <c r="BN42" s="386"/>
      <c r="BO42" s="386"/>
      <c r="BW42" s="385"/>
      <c r="BY42" s="386"/>
      <c r="BZ42" s="386"/>
      <c r="CA42" s="386"/>
      <c r="CI42" s="385"/>
      <c r="CK42" s="386"/>
      <c r="CL42" s="386"/>
      <c r="CM42" s="386"/>
      <c r="CU42" s="385"/>
      <c r="CW42" s="386"/>
      <c r="CX42" s="386"/>
      <c r="CY42" s="386"/>
    </row>
    <row r="43" spans="2:109" ht="13.5" customHeight="1" x14ac:dyDescent="0.15">
      <c r="B43" s="378"/>
      <c r="AN43" s="1280" t="s">
        <v>652</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x14ac:dyDescent="0.15">
      <c r="B44" s="378"/>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x14ac:dyDescent="0.15">
      <c r="B45" s="378"/>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x14ac:dyDescent="0.15">
      <c r="B46" s="378"/>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x14ac:dyDescent="0.15">
      <c r="B47" s="378"/>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x14ac:dyDescent="0.15">
      <c r="B48" s="378"/>
      <c r="H48" s="387"/>
      <c r="I48" s="387"/>
      <c r="J48" s="387"/>
      <c r="AN48" s="387"/>
      <c r="AO48" s="387"/>
      <c r="AP48" s="387"/>
      <c r="AZ48" s="387"/>
      <c r="BA48" s="387"/>
      <c r="BB48" s="387"/>
      <c r="BL48" s="387"/>
      <c r="BM48" s="387"/>
      <c r="BN48" s="387"/>
      <c r="BX48" s="387"/>
      <c r="BY48" s="387"/>
      <c r="BZ48" s="387"/>
      <c r="CJ48" s="387"/>
      <c r="CK48" s="387"/>
      <c r="CL48" s="387"/>
      <c r="CV48" s="387"/>
      <c r="CW48" s="387"/>
      <c r="CX48" s="387"/>
    </row>
    <row r="49" spans="1:109" x14ac:dyDescent="0.15">
      <c r="B49" s="378"/>
      <c r="AN49" s="372" t="s">
        <v>653</v>
      </c>
    </row>
    <row r="50" spans="1:109" x14ac:dyDescent="0.15">
      <c r="B50" s="378"/>
      <c r="G50" s="1289"/>
      <c r="H50" s="1289"/>
      <c r="I50" s="1289"/>
      <c r="J50" s="1289"/>
      <c r="K50" s="388"/>
      <c r="L50" s="388"/>
      <c r="M50" s="389"/>
      <c r="N50" s="389"/>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93" t="s">
        <v>570</v>
      </c>
      <c r="BQ50" s="1293"/>
      <c r="BR50" s="1293"/>
      <c r="BS50" s="1293"/>
      <c r="BT50" s="1293"/>
      <c r="BU50" s="1293"/>
      <c r="BV50" s="1293"/>
      <c r="BW50" s="1293"/>
      <c r="BX50" s="1293" t="s">
        <v>571</v>
      </c>
      <c r="BY50" s="1293"/>
      <c r="BZ50" s="1293"/>
      <c r="CA50" s="1293"/>
      <c r="CB50" s="1293"/>
      <c r="CC50" s="1293"/>
      <c r="CD50" s="1293"/>
      <c r="CE50" s="1293"/>
      <c r="CF50" s="1293" t="s">
        <v>572</v>
      </c>
      <c r="CG50" s="1293"/>
      <c r="CH50" s="1293"/>
      <c r="CI50" s="1293"/>
      <c r="CJ50" s="1293"/>
      <c r="CK50" s="1293"/>
      <c r="CL50" s="1293"/>
      <c r="CM50" s="1293"/>
      <c r="CN50" s="1293" t="s">
        <v>573</v>
      </c>
      <c r="CO50" s="1293"/>
      <c r="CP50" s="1293"/>
      <c r="CQ50" s="1293"/>
      <c r="CR50" s="1293"/>
      <c r="CS50" s="1293"/>
      <c r="CT50" s="1293"/>
      <c r="CU50" s="1293"/>
      <c r="CV50" s="1293" t="s">
        <v>574</v>
      </c>
      <c r="CW50" s="1293"/>
      <c r="CX50" s="1293"/>
      <c r="CY50" s="1293"/>
      <c r="CZ50" s="1293"/>
      <c r="DA50" s="1293"/>
      <c r="DB50" s="1293"/>
      <c r="DC50" s="1293"/>
    </row>
    <row r="51" spans="1:109" ht="13.5" customHeight="1" x14ac:dyDescent="0.15">
      <c r="B51" s="378"/>
      <c r="G51" s="1294"/>
      <c r="H51" s="1294"/>
      <c r="I51" s="1297"/>
      <c r="J51" s="1297"/>
      <c r="K51" s="1295"/>
      <c r="L51" s="1295"/>
      <c r="M51" s="1295"/>
      <c r="N51" s="1295"/>
      <c r="AM51" s="387"/>
      <c r="AN51" s="1296" t="s">
        <v>654</v>
      </c>
      <c r="AO51" s="1296"/>
      <c r="AP51" s="1296"/>
      <c r="AQ51" s="1296"/>
      <c r="AR51" s="1296"/>
      <c r="AS51" s="1296"/>
      <c r="AT51" s="1296"/>
      <c r="AU51" s="1296"/>
      <c r="AV51" s="1296"/>
      <c r="AW51" s="1296"/>
      <c r="AX51" s="1296"/>
      <c r="AY51" s="1296"/>
      <c r="AZ51" s="1296"/>
      <c r="BA51" s="1296"/>
      <c r="BB51" s="1296" t="s">
        <v>655</v>
      </c>
      <c r="BC51" s="1296"/>
      <c r="BD51" s="1296"/>
      <c r="BE51" s="1296"/>
      <c r="BF51" s="1296"/>
      <c r="BG51" s="1296"/>
      <c r="BH51" s="1296"/>
      <c r="BI51" s="1296"/>
      <c r="BJ51" s="1296"/>
      <c r="BK51" s="1296"/>
      <c r="BL51" s="1296"/>
      <c r="BM51" s="1296"/>
      <c r="BN51" s="1296"/>
      <c r="BO51" s="1296"/>
      <c r="BP51" s="1279">
        <v>65.2</v>
      </c>
      <c r="BQ51" s="1279"/>
      <c r="BR51" s="1279"/>
      <c r="BS51" s="1279"/>
      <c r="BT51" s="1279"/>
      <c r="BU51" s="1279"/>
      <c r="BV51" s="1279"/>
      <c r="BW51" s="1279"/>
      <c r="BX51" s="1279">
        <v>46.4</v>
      </c>
      <c r="BY51" s="1279"/>
      <c r="BZ51" s="1279"/>
      <c r="CA51" s="1279"/>
      <c r="CB51" s="1279"/>
      <c r="CC51" s="1279"/>
      <c r="CD51" s="1279"/>
      <c r="CE51" s="1279"/>
      <c r="CF51" s="1279">
        <v>23.5</v>
      </c>
      <c r="CG51" s="1279"/>
      <c r="CH51" s="1279"/>
      <c r="CI51" s="1279"/>
      <c r="CJ51" s="1279"/>
      <c r="CK51" s="1279"/>
      <c r="CL51" s="1279"/>
      <c r="CM51" s="1279"/>
      <c r="CN51" s="1279">
        <v>5.3</v>
      </c>
      <c r="CO51" s="1279"/>
      <c r="CP51" s="1279"/>
      <c r="CQ51" s="1279"/>
      <c r="CR51" s="1279"/>
      <c r="CS51" s="1279"/>
      <c r="CT51" s="1279"/>
      <c r="CU51" s="1279"/>
      <c r="CV51" s="1279"/>
      <c r="CW51" s="1279"/>
      <c r="CX51" s="1279"/>
      <c r="CY51" s="1279"/>
      <c r="CZ51" s="1279"/>
      <c r="DA51" s="1279"/>
      <c r="DB51" s="1279"/>
      <c r="DC51" s="1279"/>
    </row>
    <row r="52" spans="1:109" x14ac:dyDescent="0.15">
      <c r="B52" s="378"/>
      <c r="G52" s="1294"/>
      <c r="H52" s="1294"/>
      <c r="I52" s="1297"/>
      <c r="J52" s="1297"/>
      <c r="K52" s="1295"/>
      <c r="L52" s="1295"/>
      <c r="M52" s="1295"/>
      <c r="N52" s="1295"/>
      <c r="AM52" s="387"/>
      <c r="AN52" s="1296"/>
      <c r="AO52" s="1296"/>
      <c r="AP52" s="1296"/>
      <c r="AQ52" s="1296"/>
      <c r="AR52" s="1296"/>
      <c r="AS52" s="1296"/>
      <c r="AT52" s="1296"/>
      <c r="AU52" s="1296"/>
      <c r="AV52" s="1296"/>
      <c r="AW52" s="1296"/>
      <c r="AX52" s="1296"/>
      <c r="AY52" s="1296"/>
      <c r="AZ52" s="1296"/>
      <c r="BA52" s="1296"/>
      <c r="BB52" s="1296"/>
      <c r="BC52" s="1296"/>
      <c r="BD52" s="1296"/>
      <c r="BE52" s="1296"/>
      <c r="BF52" s="1296"/>
      <c r="BG52" s="1296"/>
      <c r="BH52" s="1296"/>
      <c r="BI52" s="1296"/>
      <c r="BJ52" s="1296"/>
      <c r="BK52" s="1296"/>
      <c r="BL52" s="1296"/>
      <c r="BM52" s="1296"/>
      <c r="BN52" s="1296"/>
      <c r="BO52" s="1296"/>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6"/>
      <c r="B53" s="378"/>
      <c r="G53" s="1294"/>
      <c r="H53" s="1294"/>
      <c r="I53" s="1289"/>
      <c r="J53" s="1289"/>
      <c r="K53" s="1295"/>
      <c r="L53" s="1295"/>
      <c r="M53" s="1295"/>
      <c r="N53" s="1295"/>
      <c r="AM53" s="387"/>
      <c r="AN53" s="1296"/>
      <c r="AO53" s="1296"/>
      <c r="AP53" s="1296"/>
      <c r="AQ53" s="1296"/>
      <c r="AR53" s="1296"/>
      <c r="AS53" s="1296"/>
      <c r="AT53" s="1296"/>
      <c r="AU53" s="1296"/>
      <c r="AV53" s="1296"/>
      <c r="AW53" s="1296"/>
      <c r="AX53" s="1296"/>
      <c r="AY53" s="1296"/>
      <c r="AZ53" s="1296"/>
      <c r="BA53" s="1296"/>
      <c r="BB53" s="1296" t="s">
        <v>656</v>
      </c>
      <c r="BC53" s="1296"/>
      <c r="BD53" s="1296"/>
      <c r="BE53" s="1296"/>
      <c r="BF53" s="1296"/>
      <c r="BG53" s="1296"/>
      <c r="BH53" s="1296"/>
      <c r="BI53" s="1296"/>
      <c r="BJ53" s="1296"/>
      <c r="BK53" s="1296"/>
      <c r="BL53" s="1296"/>
      <c r="BM53" s="1296"/>
      <c r="BN53" s="1296"/>
      <c r="BO53" s="1296"/>
      <c r="BP53" s="1279">
        <v>54.3</v>
      </c>
      <c r="BQ53" s="1279"/>
      <c r="BR53" s="1279"/>
      <c r="BS53" s="1279"/>
      <c r="BT53" s="1279"/>
      <c r="BU53" s="1279"/>
      <c r="BV53" s="1279"/>
      <c r="BW53" s="1279"/>
      <c r="BX53" s="1279">
        <v>56</v>
      </c>
      <c r="BY53" s="1279"/>
      <c r="BZ53" s="1279"/>
      <c r="CA53" s="1279"/>
      <c r="CB53" s="1279"/>
      <c r="CC53" s="1279"/>
      <c r="CD53" s="1279"/>
      <c r="CE53" s="1279"/>
      <c r="CF53" s="1279">
        <v>57.6</v>
      </c>
      <c r="CG53" s="1279"/>
      <c r="CH53" s="1279"/>
      <c r="CI53" s="1279"/>
      <c r="CJ53" s="1279"/>
      <c r="CK53" s="1279"/>
      <c r="CL53" s="1279"/>
      <c r="CM53" s="1279"/>
      <c r="CN53" s="1279">
        <v>59</v>
      </c>
      <c r="CO53" s="1279"/>
      <c r="CP53" s="1279"/>
      <c r="CQ53" s="1279"/>
      <c r="CR53" s="1279"/>
      <c r="CS53" s="1279"/>
      <c r="CT53" s="1279"/>
      <c r="CU53" s="1279"/>
      <c r="CV53" s="1279">
        <v>60.4</v>
      </c>
      <c r="CW53" s="1279"/>
      <c r="CX53" s="1279"/>
      <c r="CY53" s="1279"/>
      <c r="CZ53" s="1279"/>
      <c r="DA53" s="1279"/>
      <c r="DB53" s="1279"/>
      <c r="DC53" s="1279"/>
    </row>
    <row r="54" spans="1:109" x14ac:dyDescent="0.15">
      <c r="A54" s="386"/>
      <c r="B54" s="378"/>
      <c r="G54" s="1294"/>
      <c r="H54" s="1294"/>
      <c r="I54" s="1289"/>
      <c r="J54" s="1289"/>
      <c r="K54" s="1295"/>
      <c r="L54" s="1295"/>
      <c r="M54" s="1295"/>
      <c r="N54" s="1295"/>
      <c r="AM54" s="387"/>
      <c r="AN54" s="1296"/>
      <c r="AO54" s="1296"/>
      <c r="AP54" s="1296"/>
      <c r="AQ54" s="1296"/>
      <c r="AR54" s="1296"/>
      <c r="AS54" s="1296"/>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6"/>
      <c r="B55" s="378"/>
      <c r="G55" s="1289"/>
      <c r="H55" s="1289"/>
      <c r="I55" s="1289"/>
      <c r="J55" s="1289"/>
      <c r="K55" s="1295"/>
      <c r="L55" s="1295"/>
      <c r="M55" s="1295"/>
      <c r="N55" s="1295"/>
      <c r="AN55" s="1293" t="s">
        <v>657</v>
      </c>
      <c r="AO55" s="1293"/>
      <c r="AP55" s="1293"/>
      <c r="AQ55" s="1293"/>
      <c r="AR55" s="1293"/>
      <c r="AS55" s="1293"/>
      <c r="AT55" s="1293"/>
      <c r="AU55" s="1293"/>
      <c r="AV55" s="1293"/>
      <c r="AW55" s="1293"/>
      <c r="AX55" s="1293"/>
      <c r="AY55" s="1293"/>
      <c r="AZ55" s="1293"/>
      <c r="BA55" s="1293"/>
      <c r="BB55" s="1296" t="s">
        <v>655</v>
      </c>
      <c r="BC55" s="1296"/>
      <c r="BD55" s="1296"/>
      <c r="BE55" s="1296"/>
      <c r="BF55" s="1296"/>
      <c r="BG55" s="1296"/>
      <c r="BH55" s="1296"/>
      <c r="BI55" s="1296"/>
      <c r="BJ55" s="1296"/>
      <c r="BK55" s="1296"/>
      <c r="BL55" s="1296"/>
      <c r="BM55" s="1296"/>
      <c r="BN55" s="1296"/>
      <c r="BO55" s="1296"/>
      <c r="BP55" s="1279">
        <v>106</v>
      </c>
      <c r="BQ55" s="1279"/>
      <c r="BR55" s="1279"/>
      <c r="BS55" s="1279"/>
      <c r="BT55" s="1279"/>
      <c r="BU55" s="1279"/>
      <c r="BV55" s="1279"/>
      <c r="BW55" s="1279"/>
      <c r="BX55" s="1279">
        <v>97.6</v>
      </c>
      <c r="BY55" s="1279"/>
      <c r="BZ55" s="1279"/>
      <c r="CA55" s="1279"/>
      <c r="CB55" s="1279"/>
      <c r="CC55" s="1279"/>
      <c r="CD55" s="1279"/>
      <c r="CE55" s="1279"/>
      <c r="CF55" s="1279">
        <v>91.9</v>
      </c>
      <c r="CG55" s="1279"/>
      <c r="CH55" s="1279"/>
      <c r="CI55" s="1279"/>
      <c r="CJ55" s="1279"/>
      <c r="CK55" s="1279"/>
      <c r="CL55" s="1279"/>
      <c r="CM55" s="1279"/>
      <c r="CN55" s="1279">
        <v>86</v>
      </c>
      <c r="CO55" s="1279"/>
      <c r="CP55" s="1279"/>
      <c r="CQ55" s="1279"/>
      <c r="CR55" s="1279"/>
      <c r="CS55" s="1279"/>
      <c r="CT55" s="1279"/>
      <c r="CU55" s="1279"/>
      <c r="CV55" s="1279">
        <v>72.8</v>
      </c>
      <c r="CW55" s="1279"/>
      <c r="CX55" s="1279"/>
      <c r="CY55" s="1279"/>
      <c r="CZ55" s="1279"/>
      <c r="DA55" s="1279"/>
      <c r="DB55" s="1279"/>
      <c r="DC55" s="1279"/>
    </row>
    <row r="56" spans="1:109" x14ac:dyDescent="0.15">
      <c r="A56" s="386"/>
      <c r="B56" s="378"/>
      <c r="G56" s="1289"/>
      <c r="H56" s="1289"/>
      <c r="I56" s="1289"/>
      <c r="J56" s="1289"/>
      <c r="K56" s="1295"/>
      <c r="L56" s="1295"/>
      <c r="M56" s="1295"/>
      <c r="N56" s="1295"/>
      <c r="AN56" s="1293"/>
      <c r="AO56" s="1293"/>
      <c r="AP56" s="1293"/>
      <c r="AQ56" s="1293"/>
      <c r="AR56" s="1293"/>
      <c r="AS56" s="1293"/>
      <c r="AT56" s="1293"/>
      <c r="AU56" s="1293"/>
      <c r="AV56" s="1293"/>
      <c r="AW56" s="1293"/>
      <c r="AX56" s="1293"/>
      <c r="AY56" s="1293"/>
      <c r="AZ56" s="1293"/>
      <c r="BA56" s="1293"/>
      <c r="BB56" s="1296"/>
      <c r="BC56" s="1296"/>
      <c r="BD56" s="1296"/>
      <c r="BE56" s="1296"/>
      <c r="BF56" s="1296"/>
      <c r="BG56" s="1296"/>
      <c r="BH56" s="1296"/>
      <c r="BI56" s="1296"/>
      <c r="BJ56" s="1296"/>
      <c r="BK56" s="1296"/>
      <c r="BL56" s="1296"/>
      <c r="BM56" s="1296"/>
      <c r="BN56" s="1296"/>
      <c r="BO56" s="1296"/>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6" customFormat="1" x14ac:dyDescent="0.15">
      <c r="B57" s="390"/>
      <c r="G57" s="1289"/>
      <c r="H57" s="1289"/>
      <c r="I57" s="1298"/>
      <c r="J57" s="1298"/>
      <c r="K57" s="1295"/>
      <c r="L57" s="1295"/>
      <c r="M57" s="1295"/>
      <c r="N57" s="1295"/>
      <c r="AM57" s="372"/>
      <c r="AN57" s="1293"/>
      <c r="AO57" s="1293"/>
      <c r="AP57" s="1293"/>
      <c r="AQ57" s="1293"/>
      <c r="AR57" s="1293"/>
      <c r="AS57" s="1293"/>
      <c r="AT57" s="1293"/>
      <c r="AU57" s="1293"/>
      <c r="AV57" s="1293"/>
      <c r="AW57" s="1293"/>
      <c r="AX57" s="1293"/>
      <c r="AY57" s="1293"/>
      <c r="AZ57" s="1293"/>
      <c r="BA57" s="1293"/>
      <c r="BB57" s="1296" t="s">
        <v>656</v>
      </c>
      <c r="BC57" s="1296"/>
      <c r="BD57" s="1296"/>
      <c r="BE57" s="1296"/>
      <c r="BF57" s="1296"/>
      <c r="BG57" s="1296"/>
      <c r="BH57" s="1296"/>
      <c r="BI57" s="1296"/>
      <c r="BJ57" s="1296"/>
      <c r="BK57" s="1296"/>
      <c r="BL57" s="1296"/>
      <c r="BM57" s="1296"/>
      <c r="BN57" s="1296"/>
      <c r="BO57" s="1296"/>
      <c r="BP57" s="1279">
        <v>62</v>
      </c>
      <c r="BQ57" s="1279"/>
      <c r="BR57" s="1279"/>
      <c r="BS57" s="1279"/>
      <c r="BT57" s="1279"/>
      <c r="BU57" s="1279"/>
      <c r="BV57" s="1279"/>
      <c r="BW57" s="1279"/>
      <c r="BX57" s="1279">
        <v>62.9</v>
      </c>
      <c r="BY57" s="1279"/>
      <c r="BZ57" s="1279"/>
      <c r="CA57" s="1279"/>
      <c r="CB57" s="1279"/>
      <c r="CC57" s="1279"/>
      <c r="CD57" s="1279"/>
      <c r="CE57" s="1279"/>
      <c r="CF57" s="1279">
        <v>63.4</v>
      </c>
      <c r="CG57" s="1279"/>
      <c r="CH57" s="1279"/>
      <c r="CI57" s="1279"/>
      <c r="CJ57" s="1279"/>
      <c r="CK57" s="1279"/>
      <c r="CL57" s="1279"/>
      <c r="CM57" s="1279"/>
      <c r="CN57" s="1279">
        <v>64.3</v>
      </c>
      <c r="CO57" s="1279"/>
      <c r="CP57" s="1279"/>
      <c r="CQ57" s="1279"/>
      <c r="CR57" s="1279"/>
      <c r="CS57" s="1279"/>
      <c r="CT57" s="1279"/>
      <c r="CU57" s="1279"/>
      <c r="CV57" s="1279">
        <v>65.2</v>
      </c>
      <c r="CW57" s="1279"/>
      <c r="CX57" s="1279"/>
      <c r="CY57" s="1279"/>
      <c r="CZ57" s="1279"/>
      <c r="DA57" s="1279"/>
      <c r="DB57" s="1279"/>
      <c r="DC57" s="1279"/>
      <c r="DD57" s="391"/>
      <c r="DE57" s="390"/>
    </row>
    <row r="58" spans="1:109" s="386" customFormat="1" x14ac:dyDescent="0.15">
      <c r="A58" s="372"/>
      <c r="B58" s="390"/>
      <c r="G58" s="1289"/>
      <c r="H58" s="1289"/>
      <c r="I58" s="1298"/>
      <c r="J58" s="1298"/>
      <c r="K58" s="1295"/>
      <c r="L58" s="1295"/>
      <c r="M58" s="1295"/>
      <c r="N58" s="1295"/>
      <c r="AM58" s="372"/>
      <c r="AN58" s="1293"/>
      <c r="AO58" s="1293"/>
      <c r="AP58" s="1293"/>
      <c r="AQ58" s="1293"/>
      <c r="AR58" s="1293"/>
      <c r="AS58" s="1293"/>
      <c r="AT58" s="1293"/>
      <c r="AU58" s="1293"/>
      <c r="AV58" s="1293"/>
      <c r="AW58" s="1293"/>
      <c r="AX58" s="1293"/>
      <c r="AY58" s="1293"/>
      <c r="AZ58" s="1293"/>
      <c r="BA58" s="1293"/>
      <c r="BB58" s="1296"/>
      <c r="BC58" s="1296"/>
      <c r="BD58" s="1296"/>
      <c r="BE58" s="1296"/>
      <c r="BF58" s="1296"/>
      <c r="BG58" s="1296"/>
      <c r="BH58" s="1296"/>
      <c r="BI58" s="1296"/>
      <c r="BJ58" s="1296"/>
      <c r="BK58" s="1296"/>
      <c r="BL58" s="1296"/>
      <c r="BM58" s="1296"/>
      <c r="BN58" s="1296"/>
      <c r="BO58" s="1296"/>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91"/>
      <c r="DE58" s="390"/>
    </row>
    <row r="59" spans="1:109" s="386" customFormat="1" x14ac:dyDescent="0.15">
      <c r="A59" s="372"/>
      <c r="B59" s="390"/>
      <c r="K59" s="392"/>
      <c r="L59" s="392"/>
      <c r="M59" s="392"/>
      <c r="N59" s="392"/>
      <c r="AQ59" s="392"/>
      <c r="AR59" s="392"/>
      <c r="AS59" s="392"/>
      <c r="AT59" s="392"/>
      <c r="BC59" s="392"/>
      <c r="BD59" s="392"/>
      <c r="BE59" s="392"/>
      <c r="BF59" s="392"/>
      <c r="BO59" s="392"/>
      <c r="BP59" s="392"/>
      <c r="BQ59" s="392"/>
      <c r="BR59" s="392"/>
      <c r="CA59" s="392"/>
      <c r="CB59" s="392"/>
      <c r="CC59" s="392"/>
      <c r="CD59" s="392"/>
      <c r="CM59" s="392"/>
      <c r="CN59" s="392"/>
      <c r="CO59" s="392"/>
      <c r="CP59" s="392"/>
      <c r="CY59" s="392"/>
      <c r="CZ59" s="392"/>
      <c r="DA59" s="392"/>
      <c r="DB59" s="392"/>
      <c r="DC59" s="392"/>
      <c r="DD59" s="391"/>
      <c r="DE59" s="390"/>
    </row>
    <row r="60" spans="1:109" s="386" customFormat="1" x14ac:dyDescent="0.15">
      <c r="A60" s="372"/>
      <c r="B60" s="390"/>
      <c r="K60" s="392"/>
      <c r="L60" s="392"/>
      <c r="M60" s="392"/>
      <c r="N60" s="392"/>
      <c r="AQ60" s="392"/>
      <c r="AR60" s="392"/>
      <c r="AS60" s="392"/>
      <c r="AT60" s="392"/>
      <c r="BC60" s="392"/>
      <c r="BD60" s="392"/>
      <c r="BE60" s="392"/>
      <c r="BF60" s="392"/>
      <c r="BO60" s="392"/>
      <c r="BP60" s="392"/>
      <c r="BQ60" s="392"/>
      <c r="BR60" s="392"/>
      <c r="CA60" s="392"/>
      <c r="CB60" s="392"/>
      <c r="CC60" s="392"/>
      <c r="CD60" s="392"/>
      <c r="CM60" s="392"/>
      <c r="CN60" s="392"/>
      <c r="CO60" s="392"/>
      <c r="CP60" s="392"/>
      <c r="CY60" s="392"/>
      <c r="CZ60" s="392"/>
      <c r="DA60" s="392"/>
      <c r="DB60" s="392"/>
      <c r="DC60" s="392"/>
      <c r="DD60" s="391"/>
      <c r="DE60" s="390"/>
    </row>
    <row r="61" spans="1:109" s="386" customFormat="1" x14ac:dyDescent="0.15">
      <c r="A61" s="372"/>
      <c r="B61" s="393"/>
      <c r="C61" s="394"/>
      <c r="D61" s="394"/>
      <c r="E61" s="394"/>
      <c r="F61" s="394"/>
      <c r="G61" s="394"/>
      <c r="H61" s="394"/>
      <c r="I61" s="394"/>
      <c r="J61" s="394"/>
      <c r="K61" s="394"/>
      <c r="L61" s="394"/>
      <c r="M61" s="395"/>
      <c r="N61" s="395"/>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5"/>
      <c r="AT61" s="395"/>
      <c r="AU61" s="394"/>
      <c r="AV61" s="394"/>
      <c r="AW61" s="394"/>
      <c r="AX61" s="394"/>
      <c r="AY61" s="394"/>
      <c r="AZ61" s="394"/>
      <c r="BA61" s="394"/>
      <c r="BB61" s="394"/>
      <c r="BC61" s="394"/>
      <c r="BD61" s="394"/>
      <c r="BE61" s="395"/>
      <c r="BF61" s="395"/>
      <c r="BG61" s="394"/>
      <c r="BH61" s="394"/>
      <c r="BI61" s="394"/>
      <c r="BJ61" s="394"/>
      <c r="BK61" s="394"/>
      <c r="BL61" s="394"/>
      <c r="BM61" s="394"/>
      <c r="BN61" s="394"/>
      <c r="BO61" s="394"/>
      <c r="BP61" s="394"/>
      <c r="BQ61" s="395"/>
      <c r="BR61" s="395"/>
      <c r="BS61" s="394"/>
      <c r="BT61" s="394"/>
      <c r="BU61" s="394"/>
      <c r="BV61" s="394"/>
      <c r="BW61" s="394"/>
      <c r="BX61" s="394"/>
      <c r="BY61" s="394"/>
      <c r="BZ61" s="394"/>
      <c r="CA61" s="394"/>
      <c r="CB61" s="394"/>
      <c r="CC61" s="395"/>
      <c r="CD61" s="395"/>
      <c r="CE61" s="394"/>
      <c r="CF61" s="394"/>
      <c r="CG61" s="394"/>
      <c r="CH61" s="394"/>
      <c r="CI61" s="394"/>
      <c r="CJ61" s="394"/>
      <c r="CK61" s="394"/>
      <c r="CL61" s="394"/>
      <c r="CM61" s="394"/>
      <c r="CN61" s="394"/>
      <c r="CO61" s="395"/>
      <c r="CP61" s="395"/>
      <c r="CQ61" s="394"/>
      <c r="CR61" s="394"/>
      <c r="CS61" s="394"/>
      <c r="CT61" s="394"/>
      <c r="CU61" s="394"/>
      <c r="CV61" s="394"/>
      <c r="CW61" s="394"/>
      <c r="CX61" s="394"/>
      <c r="CY61" s="394"/>
      <c r="CZ61" s="394"/>
      <c r="DA61" s="395"/>
      <c r="DB61" s="395"/>
      <c r="DC61" s="395"/>
      <c r="DD61" s="396"/>
      <c r="DE61" s="390"/>
    </row>
    <row r="62" spans="1:109" x14ac:dyDescent="0.15">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3"/>
      <c r="BG62" s="383"/>
      <c r="BH62" s="383"/>
      <c r="BI62" s="383"/>
      <c r="BJ62" s="383"/>
      <c r="BK62" s="383"/>
      <c r="BL62" s="383"/>
      <c r="BM62" s="383"/>
      <c r="BN62" s="383"/>
      <c r="BO62" s="383"/>
      <c r="BP62" s="383"/>
      <c r="BQ62" s="383"/>
      <c r="BR62" s="383"/>
      <c r="BS62" s="383"/>
      <c r="BT62" s="383"/>
      <c r="BU62" s="383"/>
      <c r="BV62" s="383"/>
      <c r="BW62" s="383"/>
      <c r="BX62" s="383"/>
      <c r="BY62" s="383"/>
      <c r="BZ62" s="383"/>
      <c r="CA62" s="383"/>
      <c r="CB62" s="383"/>
      <c r="CC62" s="383"/>
      <c r="CD62" s="383"/>
      <c r="CE62" s="383"/>
      <c r="CF62" s="383"/>
      <c r="CG62" s="383"/>
      <c r="CH62" s="383"/>
      <c r="CI62" s="383"/>
      <c r="CJ62" s="383"/>
      <c r="CK62" s="383"/>
      <c r="CL62" s="383"/>
      <c r="CM62" s="383"/>
      <c r="CN62" s="383"/>
      <c r="CO62" s="383"/>
      <c r="CP62" s="383"/>
      <c r="CQ62" s="383"/>
      <c r="CR62" s="383"/>
      <c r="CS62" s="383"/>
      <c r="CT62" s="383"/>
      <c r="CU62" s="383"/>
      <c r="CV62" s="383"/>
      <c r="CW62" s="383"/>
      <c r="CX62" s="383"/>
      <c r="CY62" s="383"/>
      <c r="CZ62" s="383"/>
      <c r="DA62" s="383"/>
      <c r="DB62" s="383"/>
      <c r="DC62" s="383"/>
      <c r="DD62" s="383"/>
      <c r="DE62" s="372"/>
    </row>
    <row r="63" spans="1:109" ht="17.25" x14ac:dyDescent="0.15">
      <c r="B63" s="397" t="s">
        <v>658</v>
      </c>
    </row>
    <row r="64" spans="1:109" x14ac:dyDescent="0.15">
      <c r="B64" s="378"/>
      <c r="G64" s="385"/>
      <c r="I64" s="398"/>
      <c r="J64" s="398"/>
      <c r="K64" s="398"/>
      <c r="L64" s="398"/>
      <c r="M64" s="398"/>
      <c r="N64" s="399"/>
      <c r="AM64" s="385"/>
      <c r="AN64" s="385" t="s">
        <v>651</v>
      </c>
      <c r="AP64" s="386"/>
      <c r="AQ64" s="386"/>
      <c r="AR64" s="386"/>
      <c r="AY64" s="385"/>
      <c r="BA64" s="386"/>
      <c r="BB64" s="386"/>
      <c r="BC64" s="386"/>
      <c r="BK64" s="385"/>
      <c r="BM64" s="386"/>
      <c r="BN64" s="386"/>
      <c r="BO64" s="386"/>
      <c r="BW64" s="385"/>
      <c r="BY64" s="386"/>
      <c r="BZ64" s="386"/>
      <c r="CA64" s="386"/>
      <c r="CI64" s="385"/>
      <c r="CK64" s="386"/>
      <c r="CL64" s="386"/>
      <c r="CM64" s="386"/>
      <c r="CU64" s="385"/>
      <c r="CW64" s="386"/>
      <c r="CX64" s="386"/>
      <c r="CY64" s="386"/>
    </row>
    <row r="65" spans="2:107" x14ac:dyDescent="0.15">
      <c r="B65" s="378"/>
      <c r="AN65" s="1280" t="s">
        <v>659</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x14ac:dyDescent="0.15">
      <c r="B66" s="378"/>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x14ac:dyDescent="0.15">
      <c r="B67" s="378"/>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x14ac:dyDescent="0.15">
      <c r="B68" s="378"/>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x14ac:dyDescent="0.15">
      <c r="B69" s="378"/>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x14ac:dyDescent="0.15">
      <c r="B70" s="378"/>
      <c r="H70" s="400"/>
      <c r="I70" s="400"/>
      <c r="J70" s="401"/>
      <c r="K70" s="401"/>
      <c r="L70" s="402"/>
      <c r="M70" s="401"/>
      <c r="N70" s="402"/>
      <c r="AN70" s="387"/>
      <c r="AO70" s="387"/>
      <c r="AP70" s="387"/>
      <c r="AZ70" s="387"/>
      <c r="BA70" s="387"/>
      <c r="BB70" s="387"/>
      <c r="BL70" s="387"/>
      <c r="BM70" s="387"/>
      <c r="BN70" s="387"/>
      <c r="BX70" s="387"/>
      <c r="BY70" s="387"/>
      <c r="BZ70" s="387"/>
      <c r="CJ70" s="387"/>
      <c r="CK70" s="387"/>
      <c r="CL70" s="387"/>
      <c r="CV70" s="387"/>
      <c r="CW70" s="387"/>
      <c r="CX70" s="387"/>
    </row>
    <row r="71" spans="2:107" x14ac:dyDescent="0.15">
      <c r="B71" s="378"/>
      <c r="G71" s="403"/>
      <c r="I71" s="404"/>
      <c r="J71" s="401"/>
      <c r="K71" s="401"/>
      <c r="L71" s="402"/>
      <c r="M71" s="401"/>
      <c r="N71" s="402"/>
      <c r="AM71" s="403"/>
      <c r="AN71" s="372" t="s">
        <v>653</v>
      </c>
    </row>
    <row r="72" spans="2:107" x14ac:dyDescent="0.15">
      <c r="B72" s="378"/>
      <c r="G72" s="1289"/>
      <c r="H72" s="1289"/>
      <c r="I72" s="1289"/>
      <c r="J72" s="1289"/>
      <c r="K72" s="388"/>
      <c r="L72" s="388"/>
      <c r="M72" s="389"/>
      <c r="N72" s="389"/>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93" t="s">
        <v>570</v>
      </c>
      <c r="BQ72" s="1293"/>
      <c r="BR72" s="1293"/>
      <c r="BS72" s="1293"/>
      <c r="BT72" s="1293"/>
      <c r="BU72" s="1293"/>
      <c r="BV72" s="1293"/>
      <c r="BW72" s="1293"/>
      <c r="BX72" s="1293" t="s">
        <v>571</v>
      </c>
      <c r="BY72" s="1293"/>
      <c r="BZ72" s="1293"/>
      <c r="CA72" s="1293"/>
      <c r="CB72" s="1293"/>
      <c r="CC72" s="1293"/>
      <c r="CD72" s="1293"/>
      <c r="CE72" s="1293"/>
      <c r="CF72" s="1293" t="s">
        <v>572</v>
      </c>
      <c r="CG72" s="1293"/>
      <c r="CH72" s="1293"/>
      <c r="CI72" s="1293"/>
      <c r="CJ72" s="1293"/>
      <c r="CK72" s="1293"/>
      <c r="CL72" s="1293"/>
      <c r="CM72" s="1293"/>
      <c r="CN72" s="1293" t="s">
        <v>573</v>
      </c>
      <c r="CO72" s="1293"/>
      <c r="CP72" s="1293"/>
      <c r="CQ72" s="1293"/>
      <c r="CR72" s="1293"/>
      <c r="CS72" s="1293"/>
      <c r="CT72" s="1293"/>
      <c r="CU72" s="1293"/>
      <c r="CV72" s="1293" t="s">
        <v>574</v>
      </c>
      <c r="CW72" s="1293"/>
      <c r="CX72" s="1293"/>
      <c r="CY72" s="1293"/>
      <c r="CZ72" s="1293"/>
      <c r="DA72" s="1293"/>
      <c r="DB72" s="1293"/>
      <c r="DC72" s="1293"/>
    </row>
    <row r="73" spans="2:107" x14ac:dyDescent="0.15">
      <c r="B73" s="378"/>
      <c r="G73" s="1294"/>
      <c r="H73" s="1294"/>
      <c r="I73" s="1294"/>
      <c r="J73" s="1294"/>
      <c r="K73" s="1299"/>
      <c r="L73" s="1299"/>
      <c r="M73" s="1299"/>
      <c r="N73" s="1299"/>
      <c r="AM73" s="387"/>
      <c r="AN73" s="1296" t="s">
        <v>654</v>
      </c>
      <c r="AO73" s="1296"/>
      <c r="AP73" s="1296"/>
      <c r="AQ73" s="1296"/>
      <c r="AR73" s="1296"/>
      <c r="AS73" s="1296"/>
      <c r="AT73" s="1296"/>
      <c r="AU73" s="1296"/>
      <c r="AV73" s="1296"/>
      <c r="AW73" s="1296"/>
      <c r="AX73" s="1296"/>
      <c r="AY73" s="1296"/>
      <c r="AZ73" s="1296"/>
      <c r="BA73" s="1296"/>
      <c r="BB73" s="1296" t="s">
        <v>655</v>
      </c>
      <c r="BC73" s="1296"/>
      <c r="BD73" s="1296"/>
      <c r="BE73" s="1296"/>
      <c r="BF73" s="1296"/>
      <c r="BG73" s="1296"/>
      <c r="BH73" s="1296"/>
      <c r="BI73" s="1296"/>
      <c r="BJ73" s="1296"/>
      <c r="BK73" s="1296"/>
      <c r="BL73" s="1296"/>
      <c r="BM73" s="1296"/>
      <c r="BN73" s="1296"/>
      <c r="BO73" s="1296"/>
      <c r="BP73" s="1279">
        <v>65.2</v>
      </c>
      <c r="BQ73" s="1279"/>
      <c r="BR73" s="1279"/>
      <c r="BS73" s="1279"/>
      <c r="BT73" s="1279"/>
      <c r="BU73" s="1279"/>
      <c r="BV73" s="1279"/>
      <c r="BW73" s="1279"/>
      <c r="BX73" s="1279">
        <v>46.4</v>
      </c>
      <c r="BY73" s="1279"/>
      <c r="BZ73" s="1279"/>
      <c r="CA73" s="1279"/>
      <c r="CB73" s="1279"/>
      <c r="CC73" s="1279"/>
      <c r="CD73" s="1279"/>
      <c r="CE73" s="1279"/>
      <c r="CF73" s="1279">
        <v>23.5</v>
      </c>
      <c r="CG73" s="1279"/>
      <c r="CH73" s="1279"/>
      <c r="CI73" s="1279"/>
      <c r="CJ73" s="1279"/>
      <c r="CK73" s="1279"/>
      <c r="CL73" s="1279"/>
      <c r="CM73" s="1279"/>
      <c r="CN73" s="1279">
        <v>5.3</v>
      </c>
      <c r="CO73" s="1279"/>
      <c r="CP73" s="1279"/>
      <c r="CQ73" s="1279"/>
      <c r="CR73" s="1279"/>
      <c r="CS73" s="1279"/>
      <c r="CT73" s="1279"/>
      <c r="CU73" s="1279"/>
      <c r="CV73" s="1279"/>
      <c r="CW73" s="1279"/>
      <c r="CX73" s="1279"/>
      <c r="CY73" s="1279"/>
      <c r="CZ73" s="1279"/>
      <c r="DA73" s="1279"/>
      <c r="DB73" s="1279"/>
      <c r="DC73" s="1279"/>
    </row>
    <row r="74" spans="2:107" x14ac:dyDescent="0.15">
      <c r="B74" s="378"/>
      <c r="G74" s="1294"/>
      <c r="H74" s="1294"/>
      <c r="I74" s="1294"/>
      <c r="J74" s="1294"/>
      <c r="K74" s="1299"/>
      <c r="L74" s="1299"/>
      <c r="M74" s="1299"/>
      <c r="N74" s="1299"/>
      <c r="AM74" s="387"/>
      <c r="AN74" s="1296"/>
      <c r="AO74" s="1296"/>
      <c r="AP74" s="1296"/>
      <c r="AQ74" s="1296"/>
      <c r="AR74" s="1296"/>
      <c r="AS74" s="1296"/>
      <c r="AT74" s="1296"/>
      <c r="AU74" s="1296"/>
      <c r="AV74" s="1296"/>
      <c r="AW74" s="1296"/>
      <c r="AX74" s="1296"/>
      <c r="AY74" s="1296"/>
      <c r="AZ74" s="1296"/>
      <c r="BA74" s="1296"/>
      <c r="BB74" s="1296"/>
      <c r="BC74" s="1296"/>
      <c r="BD74" s="1296"/>
      <c r="BE74" s="1296"/>
      <c r="BF74" s="1296"/>
      <c r="BG74" s="1296"/>
      <c r="BH74" s="1296"/>
      <c r="BI74" s="1296"/>
      <c r="BJ74" s="1296"/>
      <c r="BK74" s="1296"/>
      <c r="BL74" s="1296"/>
      <c r="BM74" s="1296"/>
      <c r="BN74" s="1296"/>
      <c r="BO74" s="1296"/>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8"/>
      <c r="G75" s="1294"/>
      <c r="H75" s="1294"/>
      <c r="I75" s="1289"/>
      <c r="J75" s="1289"/>
      <c r="K75" s="1295"/>
      <c r="L75" s="1295"/>
      <c r="M75" s="1295"/>
      <c r="N75" s="1295"/>
      <c r="AM75" s="387"/>
      <c r="AN75" s="1296"/>
      <c r="AO75" s="1296"/>
      <c r="AP75" s="1296"/>
      <c r="AQ75" s="1296"/>
      <c r="AR75" s="1296"/>
      <c r="AS75" s="1296"/>
      <c r="AT75" s="1296"/>
      <c r="AU75" s="1296"/>
      <c r="AV75" s="1296"/>
      <c r="AW75" s="1296"/>
      <c r="AX75" s="1296"/>
      <c r="AY75" s="1296"/>
      <c r="AZ75" s="1296"/>
      <c r="BA75" s="1296"/>
      <c r="BB75" s="1296" t="s">
        <v>660</v>
      </c>
      <c r="BC75" s="1296"/>
      <c r="BD75" s="1296"/>
      <c r="BE75" s="1296"/>
      <c r="BF75" s="1296"/>
      <c r="BG75" s="1296"/>
      <c r="BH75" s="1296"/>
      <c r="BI75" s="1296"/>
      <c r="BJ75" s="1296"/>
      <c r="BK75" s="1296"/>
      <c r="BL75" s="1296"/>
      <c r="BM75" s="1296"/>
      <c r="BN75" s="1296"/>
      <c r="BO75" s="1296"/>
      <c r="BP75" s="1279">
        <v>5.7</v>
      </c>
      <c r="BQ75" s="1279"/>
      <c r="BR75" s="1279"/>
      <c r="BS75" s="1279"/>
      <c r="BT75" s="1279"/>
      <c r="BU75" s="1279"/>
      <c r="BV75" s="1279"/>
      <c r="BW75" s="1279"/>
      <c r="BX75" s="1279">
        <v>4.2</v>
      </c>
      <c r="BY75" s="1279"/>
      <c r="BZ75" s="1279"/>
      <c r="CA75" s="1279"/>
      <c r="CB75" s="1279"/>
      <c r="CC75" s="1279"/>
      <c r="CD75" s="1279"/>
      <c r="CE75" s="1279"/>
      <c r="CF75" s="1279">
        <v>3.2</v>
      </c>
      <c r="CG75" s="1279"/>
      <c r="CH75" s="1279"/>
      <c r="CI75" s="1279"/>
      <c r="CJ75" s="1279"/>
      <c r="CK75" s="1279"/>
      <c r="CL75" s="1279"/>
      <c r="CM75" s="1279"/>
      <c r="CN75" s="1279">
        <v>2.7</v>
      </c>
      <c r="CO75" s="1279"/>
      <c r="CP75" s="1279"/>
      <c r="CQ75" s="1279"/>
      <c r="CR75" s="1279"/>
      <c r="CS75" s="1279"/>
      <c r="CT75" s="1279"/>
      <c r="CU75" s="1279"/>
      <c r="CV75" s="1279">
        <v>1.8</v>
      </c>
      <c r="CW75" s="1279"/>
      <c r="CX75" s="1279"/>
      <c r="CY75" s="1279"/>
      <c r="CZ75" s="1279"/>
      <c r="DA75" s="1279"/>
      <c r="DB75" s="1279"/>
      <c r="DC75" s="1279"/>
    </row>
    <row r="76" spans="2:107" x14ac:dyDescent="0.15">
      <c r="B76" s="378"/>
      <c r="G76" s="1294"/>
      <c r="H76" s="1294"/>
      <c r="I76" s="1289"/>
      <c r="J76" s="1289"/>
      <c r="K76" s="1295"/>
      <c r="L76" s="1295"/>
      <c r="M76" s="1295"/>
      <c r="N76" s="1295"/>
      <c r="AM76" s="387"/>
      <c r="AN76" s="1296"/>
      <c r="AO76" s="1296"/>
      <c r="AP76" s="1296"/>
      <c r="AQ76" s="1296"/>
      <c r="AR76" s="1296"/>
      <c r="AS76" s="1296"/>
      <c r="AT76" s="1296"/>
      <c r="AU76" s="1296"/>
      <c r="AV76" s="1296"/>
      <c r="AW76" s="1296"/>
      <c r="AX76" s="1296"/>
      <c r="AY76" s="1296"/>
      <c r="AZ76" s="1296"/>
      <c r="BA76" s="1296"/>
      <c r="BB76" s="1296"/>
      <c r="BC76" s="1296"/>
      <c r="BD76" s="1296"/>
      <c r="BE76" s="1296"/>
      <c r="BF76" s="1296"/>
      <c r="BG76" s="1296"/>
      <c r="BH76" s="1296"/>
      <c r="BI76" s="1296"/>
      <c r="BJ76" s="1296"/>
      <c r="BK76" s="1296"/>
      <c r="BL76" s="1296"/>
      <c r="BM76" s="1296"/>
      <c r="BN76" s="1296"/>
      <c r="BO76" s="1296"/>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8"/>
      <c r="G77" s="1289"/>
      <c r="H77" s="1289"/>
      <c r="I77" s="1289"/>
      <c r="J77" s="1289"/>
      <c r="K77" s="1299"/>
      <c r="L77" s="1299"/>
      <c r="M77" s="1299"/>
      <c r="N77" s="1299"/>
      <c r="AN77" s="1293" t="s">
        <v>657</v>
      </c>
      <c r="AO77" s="1293"/>
      <c r="AP77" s="1293"/>
      <c r="AQ77" s="1293"/>
      <c r="AR77" s="1293"/>
      <c r="AS77" s="1293"/>
      <c r="AT77" s="1293"/>
      <c r="AU77" s="1293"/>
      <c r="AV77" s="1293"/>
      <c r="AW77" s="1293"/>
      <c r="AX77" s="1293"/>
      <c r="AY77" s="1293"/>
      <c r="AZ77" s="1293"/>
      <c r="BA77" s="1293"/>
      <c r="BB77" s="1296" t="s">
        <v>655</v>
      </c>
      <c r="BC77" s="1296"/>
      <c r="BD77" s="1296"/>
      <c r="BE77" s="1296"/>
      <c r="BF77" s="1296"/>
      <c r="BG77" s="1296"/>
      <c r="BH77" s="1296"/>
      <c r="BI77" s="1296"/>
      <c r="BJ77" s="1296"/>
      <c r="BK77" s="1296"/>
      <c r="BL77" s="1296"/>
      <c r="BM77" s="1296"/>
      <c r="BN77" s="1296"/>
      <c r="BO77" s="1296"/>
      <c r="BP77" s="1279">
        <v>106</v>
      </c>
      <c r="BQ77" s="1279"/>
      <c r="BR77" s="1279"/>
      <c r="BS77" s="1279"/>
      <c r="BT77" s="1279"/>
      <c r="BU77" s="1279"/>
      <c r="BV77" s="1279"/>
      <c r="BW77" s="1279"/>
      <c r="BX77" s="1279">
        <v>97.6</v>
      </c>
      <c r="BY77" s="1279"/>
      <c r="BZ77" s="1279"/>
      <c r="CA77" s="1279"/>
      <c r="CB77" s="1279"/>
      <c r="CC77" s="1279"/>
      <c r="CD77" s="1279"/>
      <c r="CE77" s="1279"/>
      <c r="CF77" s="1279">
        <v>91.9</v>
      </c>
      <c r="CG77" s="1279"/>
      <c r="CH77" s="1279"/>
      <c r="CI77" s="1279"/>
      <c r="CJ77" s="1279"/>
      <c r="CK77" s="1279"/>
      <c r="CL77" s="1279"/>
      <c r="CM77" s="1279"/>
      <c r="CN77" s="1279">
        <v>86</v>
      </c>
      <c r="CO77" s="1279"/>
      <c r="CP77" s="1279"/>
      <c r="CQ77" s="1279"/>
      <c r="CR77" s="1279"/>
      <c r="CS77" s="1279"/>
      <c r="CT77" s="1279"/>
      <c r="CU77" s="1279"/>
      <c r="CV77" s="1279">
        <v>72.8</v>
      </c>
      <c r="CW77" s="1279"/>
      <c r="CX77" s="1279"/>
      <c r="CY77" s="1279"/>
      <c r="CZ77" s="1279"/>
      <c r="DA77" s="1279"/>
      <c r="DB77" s="1279"/>
      <c r="DC77" s="1279"/>
    </row>
    <row r="78" spans="2:107" x14ac:dyDescent="0.15">
      <c r="B78" s="378"/>
      <c r="G78" s="1289"/>
      <c r="H78" s="1289"/>
      <c r="I78" s="1289"/>
      <c r="J78" s="1289"/>
      <c r="K78" s="1299"/>
      <c r="L78" s="1299"/>
      <c r="M78" s="1299"/>
      <c r="N78" s="1299"/>
      <c r="AN78" s="1293"/>
      <c r="AO78" s="1293"/>
      <c r="AP78" s="1293"/>
      <c r="AQ78" s="1293"/>
      <c r="AR78" s="1293"/>
      <c r="AS78" s="1293"/>
      <c r="AT78" s="1293"/>
      <c r="AU78" s="1293"/>
      <c r="AV78" s="1293"/>
      <c r="AW78" s="1293"/>
      <c r="AX78" s="1293"/>
      <c r="AY78" s="1293"/>
      <c r="AZ78" s="1293"/>
      <c r="BA78" s="1293"/>
      <c r="BB78" s="1296"/>
      <c r="BC78" s="1296"/>
      <c r="BD78" s="1296"/>
      <c r="BE78" s="1296"/>
      <c r="BF78" s="1296"/>
      <c r="BG78" s="1296"/>
      <c r="BH78" s="1296"/>
      <c r="BI78" s="1296"/>
      <c r="BJ78" s="1296"/>
      <c r="BK78" s="1296"/>
      <c r="BL78" s="1296"/>
      <c r="BM78" s="1296"/>
      <c r="BN78" s="1296"/>
      <c r="BO78" s="1296"/>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8"/>
      <c r="G79" s="1289"/>
      <c r="H79" s="1289"/>
      <c r="I79" s="1298"/>
      <c r="J79" s="1298"/>
      <c r="K79" s="1300"/>
      <c r="L79" s="1300"/>
      <c r="M79" s="1300"/>
      <c r="N79" s="1300"/>
      <c r="AN79" s="1293"/>
      <c r="AO79" s="1293"/>
      <c r="AP79" s="1293"/>
      <c r="AQ79" s="1293"/>
      <c r="AR79" s="1293"/>
      <c r="AS79" s="1293"/>
      <c r="AT79" s="1293"/>
      <c r="AU79" s="1293"/>
      <c r="AV79" s="1293"/>
      <c r="AW79" s="1293"/>
      <c r="AX79" s="1293"/>
      <c r="AY79" s="1293"/>
      <c r="AZ79" s="1293"/>
      <c r="BA79" s="1293"/>
      <c r="BB79" s="1296" t="s">
        <v>660</v>
      </c>
      <c r="BC79" s="1296"/>
      <c r="BD79" s="1296"/>
      <c r="BE79" s="1296"/>
      <c r="BF79" s="1296"/>
      <c r="BG79" s="1296"/>
      <c r="BH79" s="1296"/>
      <c r="BI79" s="1296"/>
      <c r="BJ79" s="1296"/>
      <c r="BK79" s="1296"/>
      <c r="BL79" s="1296"/>
      <c r="BM79" s="1296"/>
      <c r="BN79" s="1296"/>
      <c r="BO79" s="1296"/>
      <c r="BP79" s="1279">
        <v>9</v>
      </c>
      <c r="BQ79" s="1279"/>
      <c r="BR79" s="1279"/>
      <c r="BS79" s="1279"/>
      <c r="BT79" s="1279"/>
      <c r="BU79" s="1279"/>
      <c r="BV79" s="1279"/>
      <c r="BW79" s="1279"/>
      <c r="BX79" s="1279">
        <v>8</v>
      </c>
      <c r="BY79" s="1279"/>
      <c r="BZ79" s="1279"/>
      <c r="CA79" s="1279"/>
      <c r="CB79" s="1279"/>
      <c r="CC79" s="1279"/>
      <c r="CD79" s="1279"/>
      <c r="CE79" s="1279"/>
      <c r="CF79" s="1279">
        <v>7.3</v>
      </c>
      <c r="CG79" s="1279"/>
      <c r="CH79" s="1279"/>
      <c r="CI79" s="1279"/>
      <c r="CJ79" s="1279"/>
      <c r="CK79" s="1279"/>
      <c r="CL79" s="1279"/>
      <c r="CM79" s="1279"/>
      <c r="CN79" s="1279">
        <v>7.3</v>
      </c>
      <c r="CO79" s="1279"/>
      <c r="CP79" s="1279"/>
      <c r="CQ79" s="1279"/>
      <c r="CR79" s="1279"/>
      <c r="CS79" s="1279"/>
      <c r="CT79" s="1279"/>
      <c r="CU79" s="1279"/>
      <c r="CV79" s="1279">
        <v>7.1</v>
      </c>
      <c r="CW79" s="1279"/>
      <c r="CX79" s="1279"/>
      <c r="CY79" s="1279"/>
      <c r="CZ79" s="1279"/>
      <c r="DA79" s="1279"/>
      <c r="DB79" s="1279"/>
      <c r="DC79" s="1279"/>
    </row>
    <row r="80" spans="2:107" x14ac:dyDescent="0.15">
      <c r="B80" s="378"/>
      <c r="G80" s="1289"/>
      <c r="H80" s="1289"/>
      <c r="I80" s="1298"/>
      <c r="J80" s="1298"/>
      <c r="K80" s="1300"/>
      <c r="L80" s="1300"/>
      <c r="M80" s="1300"/>
      <c r="N80" s="1300"/>
      <c r="AN80" s="1293"/>
      <c r="AO80" s="1293"/>
      <c r="AP80" s="1293"/>
      <c r="AQ80" s="1293"/>
      <c r="AR80" s="1293"/>
      <c r="AS80" s="1293"/>
      <c r="AT80" s="1293"/>
      <c r="AU80" s="1293"/>
      <c r="AV80" s="1293"/>
      <c r="AW80" s="1293"/>
      <c r="AX80" s="1293"/>
      <c r="AY80" s="1293"/>
      <c r="AZ80" s="1293"/>
      <c r="BA80" s="1293"/>
      <c r="BB80" s="1296"/>
      <c r="BC80" s="1296"/>
      <c r="BD80" s="1296"/>
      <c r="BE80" s="1296"/>
      <c r="BF80" s="1296"/>
      <c r="BG80" s="1296"/>
      <c r="BH80" s="1296"/>
      <c r="BI80" s="1296"/>
      <c r="BJ80" s="1296"/>
      <c r="BK80" s="1296"/>
      <c r="BL80" s="1296"/>
      <c r="BM80" s="1296"/>
      <c r="BN80" s="1296"/>
      <c r="BO80" s="1296"/>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8"/>
    </row>
    <row r="82" spans="2:109" ht="17.25" x14ac:dyDescent="0.15">
      <c r="B82" s="378"/>
      <c r="K82" s="405"/>
      <c r="L82" s="405"/>
      <c r="M82" s="405"/>
      <c r="N82" s="405"/>
      <c r="AQ82" s="405"/>
      <c r="AR82" s="405"/>
      <c r="AS82" s="405"/>
      <c r="AT82" s="405"/>
      <c r="BC82" s="405"/>
      <c r="BD82" s="405"/>
      <c r="BE82" s="405"/>
      <c r="BF82" s="405"/>
      <c r="BO82" s="405"/>
      <c r="BP82" s="405"/>
      <c r="BQ82" s="405"/>
      <c r="BR82" s="405"/>
      <c r="CA82" s="405"/>
      <c r="CB82" s="405"/>
      <c r="CC82" s="405"/>
      <c r="CD82" s="405"/>
      <c r="CM82" s="405"/>
      <c r="CN82" s="405"/>
      <c r="CO82" s="405"/>
      <c r="CP82" s="405"/>
      <c r="CY82" s="405"/>
      <c r="CZ82" s="405"/>
      <c r="DA82" s="405"/>
      <c r="DB82" s="405"/>
      <c r="DC82" s="405"/>
    </row>
    <row r="83" spans="2:109" x14ac:dyDescent="0.15">
      <c r="B83" s="380"/>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c r="BC83" s="381"/>
      <c r="BD83" s="381"/>
      <c r="BE83" s="381"/>
      <c r="BF83" s="381"/>
      <c r="BG83" s="381"/>
      <c r="BH83" s="381"/>
      <c r="BI83" s="381"/>
      <c r="BJ83" s="381"/>
      <c r="BK83" s="381"/>
      <c r="BL83" s="381"/>
      <c r="BM83" s="381"/>
      <c r="BN83" s="381"/>
      <c r="BO83" s="381"/>
      <c r="BP83" s="381"/>
      <c r="BQ83" s="381"/>
      <c r="BR83" s="381"/>
      <c r="BS83" s="381"/>
      <c r="BT83" s="381"/>
      <c r="BU83" s="381"/>
      <c r="BV83" s="381"/>
      <c r="BW83" s="381"/>
      <c r="BX83" s="381"/>
      <c r="BY83" s="381"/>
      <c r="BZ83" s="381"/>
      <c r="CA83" s="381"/>
      <c r="CB83" s="381"/>
      <c r="CC83" s="381"/>
      <c r="CD83" s="381"/>
      <c r="CE83" s="381"/>
      <c r="CF83" s="381"/>
      <c r="CG83" s="381"/>
      <c r="CH83" s="381"/>
      <c r="CI83" s="381"/>
      <c r="CJ83" s="381"/>
      <c r="CK83" s="381"/>
      <c r="CL83" s="381"/>
      <c r="CM83" s="381"/>
      <c r="CN83" s="381"/>
      <c r="CO83" s="381"/>
      <c r="CP83" s="381"/>
      <c r="CQ83" s="381"/>
      <c r="CR83" s="381"/>
      <c r="CS83" s="381"/>
      <c r="CT83" s="381"/>
      <c r="CU83" s="381"/>
      <c r="CV83" s="381"/>
      <c r="CW83" s="381"/>
      <c r="CX83" s="381"/>
      <c r="CY83" s="381"/>
      <c r="CZ83" s="381"/>
      <c r="DA83" s="381"/>
      <c r="DB83" s="381"/>
      <c r="DC83" s="381"/>
      <c r="DD83" s="382"/>
    </row>
    <row r="84" spans="2:109" x14ac:dyDescent="0.15">
      <c r="DD84" s="372"/>
      <c r="DE84" s="372"/>
    </row>
    <row r="85" spans="2:109" x14ac:dyDescent="0.15">
      <c r="DD85" s="372"/>
      <c r="DE85" s="372"/>
    </row>
  </sheetData>
  <sheetProtection algorithmName="SHA-512" hashValue="1Z7ACTNOR3nPtpdkSBzkHV3QVl6uxyEWyvFRDajwaJ+SBO3bgWvylLNs8ybMToPpaXvaryEIiQeBXF12Hb0iWA==" saltValue="d0PLKjkm8oNaOqCHxAcwU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9AAA5-25F3-4BAE-8056-F707A3656B05}">
  <sheetPr>
    <pageSetUpPr fitToPage="1"/>
  </sheetPr>
  <dimension ref="A1:DR125"/>
  <sheetViews>
    <sheetView showGridLines="0" zoomScale="60" zoomScaleNormal="60" zoomScaleSheetLayoutView="70" workbookViewId="0"/>
  </sheetViews>
  <sheetFormatPr defaultColWidth="0" defaultRowHeight="13.5" customHeight="1" zeroHeight="1" x14ac:dyDescent="0.15"/>
  <cols>
    <col min="1" max="34" width="2.5" style="249" customWidth="1"/>
    <col min="35" max="122" width="2.5" style="248" customWidth="1"/>
    <col min="123" max="16384" width="2.5" style="248" hidden="1"/>
  </cols>
  <sheetData>
    <row r="1" spans="1:34" ht="13.5" customHeight="1"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x14ac:dyDescent="0.15">
      <c r="S2" s="248"/>
      <c r="AH2" s="248"/>
    </row>
    <row r="3" spans="1:34" x14ac:dyDescent="0.15">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row>
    <row r="4" spans="1:34" x14ac:dyDescent="0.15"/>
    <row r="5" spans="1:34" x14ac:dyDescent="0.15"/>
    <row r="6" spans="1:34" x14ac:dyDescent="0.15"/>
    <row r="7" spans="1:34" x14ac:dyDescent="0.15"/>
    <row r="8" spans="1:34" x14ac:dyDescent="0.15"/>
    <row r="9" spans="1:34" x14ac:dyDescent="0.15">
      <c r="AH9" s="24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8"/>
    </row>
    <row r="18" spans="12:34" x14ac:dyDescent="0.15"/>
    <row r="19" spans="12:34" x14ac:dyDescent="0.15"/>
    <row r="20" spans="12:34" x14ac:dyDescent="0.15">
      <c r="AH20" s="248"/>
    </row>
    <row r="21" spans="12:34" x14ac:dyDescent="0.15">
      <c r="AH21" s="248"/>
    </row>
    <row r="22" spans="12:34" x14ac:dyDescent="0.15"/>
    <row r="23" spans="12:34" x14ac:dyDescent="0.15"/>
    <row r="24" spans="12:34" x14ac:dyDescent="0.15">
      <c r="Q24" s="248"/>
    </row>
    <row r="25" spans="12:34" x14ac:dyDescent="0.15"/>
    <row r="26" spans="12:34" x14ac:dyDescent="0.15"/>
    <row r="27" spans="12:34" x14ac:dyDescent="0.15"/>
    <row r="28" spans="12:34" x14ac:dyDescent="0.15">
      <c r="O28" s="248"/>
      <c r="T28" s="248"/>
      <c r="AH28" s="248"/>
    </row>
    <row r="29" spans="12:34" x14ac:dyDescent="0.15"/>
    <row r="30" spans="12:34" x14ac:dyDescent="0.15"/>
    <row r="31" spans="12:34" x14ac:dyDescent="0.15">
      <c r="Q31" s="248"/>
    </row>
    <row r="32" spans="12:34" x14ac:dyDescent="0.15">
      <c r="L32" s="248"/>
    </row>
    <row r="33" spans="2:34" x14ac:dyDescent="0.15">
      <c r="C33" s="248"/>
      <c r="E33" s="248"/>
      <c r="G33" s="248"/>
      <c r="I33" s="248"/>
      <c r="X33" s="248"/>
    </row>
    <row r="34" spans="2:34" x14ac:dyDescent="0.15">
      <c r="B34" s="248"/>
      <c r="P34" s="248"/>
      <c r="R34" s="248"/>
      <c r="T34" s="248"/>
    </row>
    <row r="35" spans="2:34" x14ac:dyDescent="0.15">
      <c r="D35" s="248"/>
      <c r="W35" s="248"/>
      <c r="AC35" s="248"/>
      <c r="AD35" s="248"/>
      <c r="AE35" s="248"/>
      <c r="AF35" s="248"/>
      <c r="AG35" s="248"/>
      <c r="AH35" s="248"/>
    </row>
    <row r="36" spans="2:34" x14ac:dyDescent="0.15">
      <c r="H36" s="248"/>
      <c r="J36" s="248"/>
      <c r="K36" s="248"/>
      <c r="M36" s="248"/>
      <c r="Y36" s="248"/>
      <c r="Z36" s="248"/>
      <c r="AA36" s="248"/>
      <c r="AB36" s="248"/>
      <c r="AC36" s="248"/>
      <c r="AD36" s="248"/>
      <c r="AE36" s="248"/>
      <c r="AF36" s="248"/>
      <c r="AG36" s="248"/>
      <c r="AH36" s="248"/>
    </row>
    <row r="37" spans="2:34" x14ac:dyDescent="0.15">
      <c r="AH37" s="248"/>
    </row>
    <row r="38" spans="2:34" x14ac:dyDescent="0.15">
      <c r="AG38" s="248"/>
      <c r="AH38" s="248"/>
    </row>
    <row r="39" spans="2:34" x14ac:dyDescent="0.15"/>
    <row r="40" spans="2:34" x14ac:dyDescent="0.15">
      <c r="X40" s="248"/>
    </row>
    <row r="41" spans="2:34" x14ac:dyDescent="0.15">
      <c r="R41" s="248"/>
    </row>
    <row r="42" spans="2:34" x14ac:dyDescent="0.15">
      <c r="W42" s="248"/>
    </row>
    <row r="43" spans="2:34" x14ac:dyDescent="0.15">
      <c r="Y43" s="248"/>
      <c r="Z43" s="248"/>
      <c r="AA43" s="248"/>
      <c r="AB43" s="248"/>
      <c r="AC43" s="248"/>
      <c r="AD43" s="248"/>
      <c r="AE43" s="248"/>
      <c r="AF43" s="248"/>
      <c r="AG43" s="248"/>
      <c r="AH43" s="248"/>
    </row>
    <row r="44" spans="2:34" x14ac:dyDescent="0.15">
      <c r="AH44" s="248"/>
    </row>
    <row r="45" spans="2:34" x14ac:dyDescent="0.15">
      <c r="X45" s="248"/>
    </row>
    <row r="46" spans="2:34" x14ac:dyDescent="0.15"/>
    <row r="47" spans="2:34" x14ac:dyDescent="0.15"/>
    <row r="48" spans="2:34" x14ac:dyDescent="0.15">
      <c r="W48" s="248"/>
      <c r="Y48" s="248"/>
      <c r="Z48" s="248"/>
      <c r="AA48" s="248"/>
      <c r="AB48" s="248"/>
      <c r="AC48" s="248"/>
      <c r="AD48" s="248"/>
      <c r="AE48" s="248"/>
      <c r="AF48" s="248"/>
      <c r="AG48" s="248"/>
      <c r="AH48" s="248"/>
    </row>
    <row r="49" spans="28:34" x14ac:dyDescent="0.15"/>
    <row r="50" spans="28:34" x14ac:dyDescent="0.15">
      <c r="AE50" s="248"/>
      <c r="AF50" s="248"/>
      <c r="AG50" s="248"/>
      <c r="AH50" s="248"/>
    </row>
    <row r="51" spans="28:34" x14ac:dyDescent="0.15">
      <c r="AC51" s="248"/>
      <c r="AD51" s="248"/>
      <c r="AE51" s="248"/>
      <c r="AF51" s="248"/>
      <c r="AG51" s="248"/>
      <c r="AH51" s="248"/>
    </row>
    <row r="52" spans="28:34" x14ac:dyDescent="0.15"/>
    <row r="53" spans="28:34" x14ac:dyDescent="0.15">
      <c r="AF53" s="248"/>
      <c r="AG53" s="248"/>
      <c r="AH53" s="248"/>
    </row>
    <row r="54" spans="28:34" x14ac:dyDescent="0.15">
      <c r="AH54" s="248"/>
    </row>
    <row r="55" spans="28:34" x14ac:dyDescent="0.15"/>
    <row r="56" spans="28:34" x14ac:dyDescent="0.15">
      <c r="AB56" s="248"/>
      <c r="AC56" s="248"/>
      <c r="AD56" s="248"/>
      <c r="AE56" s="248"/>
      <c r="AF56" s="248"/>
      <c r="AG56" s="248"/>
      <c r="AH56" s="248"/>
    </row>
    <row r="57" spans="28:34" x14ac:dyDescent="0.15">
      <c r="AH57" s="248"/>
    </row>
    <row r="58" spans="28:34" x14ac:dyDescent="0.15">
      <c r="AH58" s="248"/>
    </row>
    <row r="59" spans="28:34" x14ac:dyDescent="0.15"/>
    <row r="60" spans="28:34" x14ac:dyDescent="0.15"/>
    <row r="61" spans="28:34" x14ac:dyDescent="0.15"/>
    <row r="62" spans="28:34" x14ac:dyDescent="0.15"/>
    <row r="63" spans="28:34" x14ac:dyDescent="0.15">
      <c r="AH63" s="248"/>
    </row>
    <row r="64" spans="28:34" x14ac:dyDescent="0.15">
      <c r="AG64" s="248"/>
      <c r="AH64" s="248"/>
    </row>
    <row r="65" spans="28:34" x14ac:dyDescent="0.15"/>
    <row r="66" spans="28:34" x14ac:dyDescent="0.15"/>
    <row r="67" spans="28:34" x14ac:dyDescent="0.15"/>
    <row r="68" spans="28:34" x14ac:dyDescent="0.15">
      <c r="AB68" s="248"/>
      <c r="AC68" s="248"/>
      <c r="AD68" s="248"/>
      <c r="AE68" s="248"/>
      <c r="AF68" s="248"/>
      <c r="AG68" s="248"/>
      <c r="AH68" s="248"/>
    </row>
    <row r="69" spans="28:34" x14ac:dyDescent="0.15">
      <c r="AF69" s="248"/>
      <c r="AG69" s="248"/>
      <c r="AH69" s="248"/>
    </row>
    <row r="70" spans="28:34" x14ac:dyDescent="0.15"/>
    <row r="71" spans="28:34" x14ac:dyDescent="0.15"/>
    <row r="72" spans="28:34" x14ac:dyDescent="0.15"/>
    <row r="73" spans="28:34" x14ac:dyDescent="0.15"/>
    <row r="74" spans="28:34" x14ac:dyDescent="0.15"/>
    <row r="75" spans="28:34" x14ac:dyDescent="0.15">
      <c r="AH75" s="248"/>
    </row>
    <row r="76" spans="28:34" x14ac:dyDescent="0.15">
      <c r="AF76" s="248"/>
      <c r="AG76" s="248"/>
      <c r="AH76" s="248"/>
    </row>
    <row r="77" spans="28:34" x14ac:dyDescent="0.15">
      <c r="AG77" s="248"/>
      <c r="AH77" s="248"/>
    </row>
    <row r="78" spans="28:34" x14ac:dyDescent="0.15"/>
    <row r="79" spans="28:34" x14ac:dyDescent="0.15"/>
    <row r="80" spans="28:34" x14ac:dyDescent="0.15"/>
    <row r="81" spans="25:34" x14ac:dyDescent="0.15"/>
    <row r="82" spans="25:34" x14ac:dyDescent="0.15">
      <c r="Y82" s="248"/>
    </row>
    <row r="83" spans="25:34" x14ac:dyDescent="0.15">
      <c r="Y83" s="248"/>
      <c r="Z83" s="248"/>
      <c r="AA83" s="248"/>
      <c r="AB83" s="248"/>
      <c r="AC83" s="248"/>
      <c r="AD83" s="248"/>
      <c r="AE83" s="248"/>
      <c r="AF83" s="248"/>
      <c r="AG83" s="248"/>
      <c r="AH83" s="248"/>
    </row>
    <row r="84" spans="25:34" x14ac:dyDescent="0.15"/>
    <row r="85" spans="25:34" x14ac:dyDescent="0.15"/>
    <row r="86" spans="25:34" x14ac:dyDescent="0.15"/>
    <row r="87" spans="25:34" x14ac:dyDescent="0.15"/>
    <row r="88" spans="25:34" x14ac:dyDescent="0.15">
      <c r="AH88" s="24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8"/>
      <c r="AG94" s="248"/>
      <c r="AH94" s="248"/>
    </row>
    <row r="95" spans="25:34" ht="13.5" customHeight="1" x14ac:dyDescent="0.15">
      <c r="AH95" s="24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8"/>
    </row>
    <row r="102" spans="33:34" ht="13.5" customHeight="1" x14ac:dyDescent="0.15"/>
    <row r="103" spans="33:34" ht="13.5" customHeight="1" x14ac:dyDescent="0.15"/>
    <row r="104" spans="33:34" ht="13.5" customHeight="1" x14ac:dyDescent="0.15">
      <c r="AG104" s="248"/>
      <c r="AH104" s="24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8"/>
    </row>
    <row r="117" spans="34:122" ht="13.5" customHeight="1" x14ac:dyDescent="0.15"/>
    <row r="118" spans="34:122" ht="13.5" customHeight="1" x14ac:dyDescent="0.15"/>
    <row r="119" spans="34:122" ht="13.5" customHeight="1" x14ac:dyDescent="0.15"/>
    <row r="120" spans="34:122" ht="13.5" customHeight="1" x14ac:dyDescent="0.15">
      <c r="AH120" s="248"/>
    </row>
    <row r="121" spans="34:122" ht="13.5" customHeight="1" x14ac:dyDescent="0.15">
      <c r="AH121" s="248"/>
    </row>
    <row r="122" spans="34:122" ht="13.5" customHeight="1" x14ac:dyDescent="0.15"/>
    <row r="123" spans="34:122" ht="13.5" customHeight="1" x14ac:dyDescent="0.15"/>
    <row r="124" spans="34:122" ht="13.5" customHeight="1" x14ac:dyDescent="0.15"/>
    <row r="125" spans="34:122" ht="13.5" customHeight="1" x14ac:dyDescent="0.15">
      <c r="DR125" s="248" t="s">
        <v>517</v>
      </c>
    </row>
  </sheetData>
  <sheetProtection algorithmName="SHA-512" hashValue="Ee9F0x+sNgbqmwuTdNmUasMT+PpcJtt2USES0LSqlbo/12gweiHyizpp8s0BN+7U/RrpEbwN1ReM4EBqg8/FDw==" saltValue="2LdSar9iG7gzeKT5vuLiQ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3069-1E24-41BD-B5DB-349DACA58A62}">
  <sheetPr>
    <pageSetUpPr fitToPage="1"/>
  </sheetPr>
  <dimension ref="A1:DR125"/>
  <sheetViews>
    <sheetView showGridLines="0" zoomScale="60" zoomScaleNormal="60" zoomScaleSheetLayoutView="55" workbookViewId="0"/>
  </sheetViews>
  <sheetFormatPr defaultColWidth="0" defaultRowHeight="13.5" customHeight="1" zeroHeight="1" x14ac:dyDescent="0.15"/>
  <cols>
    <col min="1" max="34" width="2.5" style="249" customWidth="1"/>
    <col min="35" max="122" width="2.5" style="248" customWidth="1"/>
    <col min="123" max="16384" width="2.5" style="248" hidden="1"/>
  </cols>
  <sheetData>
    <row r="1" spans="2:34" ht="13.5" customHeight="1"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2:34" x14ac:dyDescent="0.15">
      <c r="S2" s="248"/>
      <c r="AH2" s="248"/>
    </row>
    <row r="3" spans="2:34" x14ac:dyDescent="0.15">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row>
    <row r="4" spans="2:34" x14ac:dyDescent="0.15"/>
    <row r="5" spans="2:34" x14ac:dyDescent="0.15"/>
    <row r="6" spans="2:34" x14ac:dyDescent="0.15"/>
    <row r="7" spans="2:34" x14ac:dyDescent="0.15"/>
    <row r="8" spans="2:34" x14ac:dyDescent="0.15"/>
    <row r="9" spans="2:34" x14ac:dyDescent="0.15">
      <c r="AH9" s="24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8"/>
    </row>
    <row r="18" spans="12:34" x14ac:dyDescent="0.15"/>
    <row r="19" spans="12:34" x14ac:dyDescent="0.15"/>
    <row r="20" spans="12:34" x14ac:dyDescent="0.15">
      <c r="AH20" s="248"/>
    </row>
    <row r="21" spans="12:34" x14ac:dyDescent="0.15">
      <c r="AH21" s="248"/>
    </row>
    <row r="22" spans="12:34" x14ac:dyDescent="0.15"/>
    <row r="23" spans="12:34" x14ac:dyDescent="0.15"/>
    <row r="24" spans="12:34" x14ac:dyDescent="0.15">
      <c r="Q24" s="248"/>
    </row>
    <row r="25" spans="12:34" x14ac:dyDescent="0.15"/>
    <row r="26" spans="12:34" x14ac:dyDescent="0.15"/>
    <row r="27" spans="12:34" x14ac:dyDescent="0.15"/>
    <row r="28" spans="12:34" x14ac:dyDescent="0.15">
      <c r="O28" s="248"/>
      <c r="T28" s="248"/>
      <c r="AH28" s="248"/>
    </row>
    <row r="29" spans="12:34" x14ac:dyDescent="0.15"/>
    <row r="30" spans="12:34" x14ac:dyDescent="0.15"/>
    <row r="31" spans="12:34" x14ac:dyDescent="0.15">
      <c r="Q31" s="248"/>
    </row>
    <row r="32" spans="12:34" x14ac:dyDescent="0.15">
      <c r="L32" s="248"/>
    </row>
    <row r="33" spans="2:34" x14ac:dyDescent="0.15">
      <c r="C33" s="248"/>
      <c r="E33" s="248"/>
      <c r="G33" s="248"/>
      <c r="I33" s="248"/>
      <c r="X33" s="248"/>
    </row>
    <row r="34" spans="2:34" x14ac:dyDescent="0.15">
      <c r="B34" s="248"/>
      <c r="P34" s="248"/>
      <c r="R34" s="248"/>
      <c r="T34" s="248"/>
    </row>
    <row r="35" spans="2:34" x14ac:dyDescent="0.15">
      <c r="D35" s="248"/>
      <c r="W35" s="248"/>
      <c r="AC35" s="248"/>
      <c r="AD35" s="248"/>
      <c r="AE35" s="248"/>
      <c r="AF35" s="248"/>
      <c r="AG35" s="248"/>
      <c r="AH35" s="248"/>
    </row>
    <row r="36" spans="2:34" x14ac:dyDescent="0.15">
      <c r="H36" s="248"/>
      <c r="J36" s="248"/>
      <c r="K36" s="248"/>
      <c r="M36" s="248"/>
      <c r="Y36" s="248"/>
      <c r="Z36" s="248"/>
      <c r="AA36" s="248"/>
      <c r="AB36" s="248"/>
      <c r="AC36" s="248"/>
      <c r="AD36" s="248"/>
      <c r="AE36" s="248"/>
      <c r="AF36" s="248"/>
      <c r="AG36" s="248"/>
      <c r="AH36" s="248"/>
    </row>
    <row r="37" spans="2:34" x14ac:dyDescent="0.15">
      <c r="AH37" s="248"/>
    </row>
    <row r="38" spans="2:34" x14ac:dyDescent="0.15">
      <c r="AG38" s="248"/>
      <c r="AH38" s="248"/>
    </row>
    <row r="39" spans="2:34" x14ac:dyDescent="0.15"/>
    <row r="40" spans="2:34" x14ac:dyDescent="0.15">
      <c r="X40" s="248"/>
    </row>
    <row r="41" spans="2:34" x14ac:dyDescent="0.15">
      <c r="R41" s="248"/>
    </row>
    <row r="42" spans="2:34" x14ac:dyDescent="0.15">
      <c r="W42" s="248"/>
    </row>
    <row r="43" spans="2:34" x14ac:dyDescent="0.15">
      <c r="Y43" s="248"/>
      <c r="Z43" s="248"/>
      <c r="AA43" s="248"/>
      <c r="AB43" s="248"/>
      <c r="AC43" s="248"/>
      <c r="AD43" s="248"/>
      <c r="AE43" s="248"/>
      <c r="AF43" s="248"/>
      <c r="AG43" s="248"/>
      <c r="AH43" s="248"/>
    </row>
    <row r="44" spans="2:34" x14ac:dyDescent="0.15">
      <c r="AH44" s="248"/>
    </row>
    <row r="45" spans="2:34" x14ac:dyDescent="0.15">
      <c r="X45" s="248"/>
    </row>
    <row r="46" spans="2:34" x14ac:dyDescent="0.15"/>
    <row r="47" spans="2:34" x14ac:dyDescent="0.15"/>
    <row r="48" spans="2:34" x14ac:dyDescent="0.15">
      <c r="W48" s="248"/>
      <c r="Y48" s="248"/>
      <c r="Z48" s="248"/>
      <c r="AA48" s="248"/>
      <c r="AB48" s="248"/>
      <c r="AC48" s="248"/>
      <c r="AD48" s="248"/>
      <c r="AE48" s="248"/>
      <c r="AF48" s="248"/>
      <c r="AG48" s="248"/>
      <c r="AH48" s="248"/>
    </row>
    <row r="49" spans="28:34" x14ac:dyDescent="0.15"/>
    <row r="50" spans="28:34" x14ac:dyDescent="0.15">
      <c r="AE50" s="248"/>
      <c r="AF50" s="248"/>
      <c r="AG50" s="248"/>
      <c r="AH50" s="248"/>
    </row>
    <row r="51" spans="28:34" x14ac:dyDescent="0.15">
      <c r="AC51" s="248"/>
      <c r="AD51" s="248"/>
      <c r="AE51" s="248"/>
      <c r="AF51" s="248"/>
      <c r="AG51" s="248"/>
      <c r="AH51" s="248"/>
    </row>
    <row r="52" spans="28:34" x14ac:dyDescent="0.15"/>
    <row r="53" spans="28:34" x14ac:dyDescent="0.15">
      <c r="AF53" s="248"/>
      <c r="AG53" s="248"/>
      <c r="AH53" s="248"/>
    </row>
    <row r="54" spans="28:34" x14ac:dyDescent="0.15">
      <c r="AH54" s="248"/>
    </row>
    <row r="55" spans="28:34" x14ac:dyDescent="0.15"/>
    <row r="56" spans="28:34" x14ac:dyDescent="0.15">
      <c r="AB56" s="248"/>
      <c r="AC56" s="248"/>
      <c r="AD56" s="248"/>
      <c r="AE56" s="248"/>
      <c r="AF56" s="248"/>
      <c r="AG56" s="248"/>
      <c r="AH56" s="248"/>
    </row>
    <row r="57" spans="28:34" x14ac:dyDescent="0.15">
      <c r="AH57" s="248"/>
    </row>
    <row r="58" spans="28:34" x14ac:dyDescent="0.15">
      <c r="AH58" s="248"/>
    </row>
    <row r="59" spans="28:34" x14ac:dyDescent="0.15">
      <c r="AG59" s="248"/>
      <c r="AH59" s="248"/>
    </row>
    <row r="60" spans="28:34" x14ac:dyDescent="0.15"/>
    <row r="61" spans="28:34" x14ac:dyDescent="0.15"/>
    <row r="62" spans="28:34" x14ac:dyDescent="0.15"/>
    <row r="63" spans="28:34" x14ac:dyDescent="0.15">
      <c r="AH63" s="248"/>
    </row>
    <row r="64" spans="28:34" x14ac:dyDescent="0.15">
      <c r="AG64" s="248"/>
      <c r="AH64" s="248"/>
    </row>
    <row r="65" spans="28:34" x14ac:dyDescent="0.15"/>
    <row r="66" spans="28:34" x14ac:dyDescent="0.15"/>
    <row r="67" spans="28:34" x14ac:dyDescent="0.15"/>
    <row r="68" spans="28:34" x14ac:dyDescent="0.15">
      <c r="AB68" s="248"/>
      <c r="AC68" s="248"/>
      <c r="AD68" s="248"/>
      <c r="AE68" s="248"/>
      <c r="AF68" s="248"/>
      <c r="AG68" s="248"/>
      <c r="AH68" s="248"/>
    </row>
    <row r="69" spans="28:34" x14ac:dyDescent="0.15">
      <c r="AF69" s="248"/>
      <c r="AG69" s="248"/>
      <c r="AH69" s="248"/>
    </row>
    <row r="70" spans="28:34" x14ac:dyDescent="0.15"/>
    <row r="71" spans="28:34" x14ac:dyDescent="0.15"/>
    <row r="72" spans="28:34" x14ac:dyDescent="0.15"/>
    <row r="73" spans="28:34" x14ac:dyDescent="0.15"/>
    <row r="74" spans="28:34" x14ac:dyDescent="0.15"/>
    <row r="75" spans="28:34" x14ac:dyDescent="0.15">
      <c r="AH75" s="248"/>
    </row>
    <row r="76" spans="28:34" x14ac:dyDescent="0.15">
      <c r="AF76" s="248"/>
      <c r="AG76" s="248"/>
      <c r="AH76" s="248"/>
    </row>
    <row r="77" spans="28:34" x14ac:dyDescent="0.15">
      <c r="AG77" s="248"/>
      <c r="AH77" s="248"/>
    </row>
    <row r="78" spans="28:34" x14ac:dyDescent="0.15"/>
    <row r="79" spans="28:34" x14ac:dyDescent="0.15"/>
    <row r="80" spans="28:34" x14ac:dyDescent="0.15"/>
    <row r="81" spans="25:34" x14ac:dyDescent="0.15"/>
    <row r="82" spans="25:34" x14ac:dyDescent="0.15">
      <c r="Y82" s="248"/>
    </row>
    <row r="83" spans="25:34" x14ac:dyDescent="0.15">
      <c r="Y83" s="248"/>
      <c r="Z83" s="248"/>
      <c r="AA83" s="248"/>
      <c r="AB83" s="248"/>
      <c r="AC83" s="248"/>
      <c r="AD83" s="248"/>
      <c r="AE83" s="248"/>
      <c r="AF83" s="248"/>
      <c r="AG83" s="248"/>
      <c r="AH83" s="248"/>
    </row>
    <row r="84" spans="25:34" x14ac:dyDescent="0.15"/>
    <row r="85" spans="25:34" x14ac:dyDescent="0.15"/>
    <row r="86" spans="25:34" x14ac:dyDescent="0.15"/>
    <row r="87" spans="25:34" x14ac:dyDescent="0.15"/>
    <row r="88" spans="25:34" x14ac:dyDescent="0.15">
      <c r="AH88" s="24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8"/>
      <c r="AG94" s="248"/>
      <c r="AH94" s="248"/>
    </row>
    <row r="95" spans="25:34" ht="13.5" customHeight="1" x14ac:dyDescent="0.15">
      <c r="AH95" s="24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8"/>
    </row>
    <row r="102" spans="33:34" ht="13.5" customHeight="1" x14ac:dyDescent="0.15"/>
    <row r="103" spans="33:34" ht="13.5" customHeight="1" x14ac:dyDescent="0.15"/>
    <row r="104" spans="33:34" ht="13.5" customHeight="1" x14ac:dyDescent="0.15">
      <c r="AG104" s="248"/>
      <c r="AH104" s="24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8"/>
    </row>
    <row r="117" spans="34:122" ht="13.5" customHeight="1" x14ac:dyDescent="0.15"/>
    <row r="118" spans="34:122" ht="13.5" customHeight="1" x14ac:dyDescent="0.15"/>
    <row r="119" spans="34:122" ht="13.5" customHeight="1" x14ac:dyDescent="0.15"/>
    <row r="120" spans="34:122" ht="13.5" customHeight="1" x14ac:dyDescent="0.15">
      <c r="AH120" s="248"/>
    </row>
    <row r="121" spans="34:122" ht="13.5" customHeight="1" x14ac:dyDescent="0.15">
      <c r="AH121" s="248"/>
    </row>
    <row r="122" spans="34:122" ht="13.5" customHeight="1" x14ac:dyDescent="0.15"/>
    <row r="123" spans="34:122" ht="13.5" customHeight="1" x14ac:dyDescent="0.15"/>
    <row r="124" spans="34:122" ht="13.5" customHeight="1" x14ac:dyDescent="0.15"/>
    <row r="125" spans="34:122" ht="13.5" customHeight="1" x14ac:dyDescent="0.15">
      <c r="DR125" s="248" t="s">
        <v>517</v>
      </c>
    </row>
  </sheetData>
  <sheetProtection algorithmName="SHA-512" hashValue="BmPK4R1foyvl44g8MupPRXgpcjXShiRIW9QhigzDu3jOFvNY6YCFpBEt23dDe4As5+PTM5JTn+9xZhdGmOJH6Q==" saltValue="K+9alWWQ8DMl85sE/yr+J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52</v>
      </c>
      <c r="E2" s="132"/>
      <c r="F2" s="133" t="s">
        <v>567</v>
      </c>
      <c r="G2" s="134"/>
      <c r="H2" s="135"/>
    </row>
    <row r="3" spans="1:8" x14ac:dyDescent="0.15">
      <c r="A3" s="131" t="s">
        <v>560</v>
      </c>
      <c r="B3" s="136"/>
      <c r="C3" s="137"/>
      <c r="D3" s="138">
        <v>42834</v>
      </c>
      <c r="E3" s="139"/>
      <c r="F3" s="140">
        <v>52897</v>
      </c>
      <c r="G3" s="141"/>
      <c r="H3" s="142"/>
    </row>
    <row r="4" spans="1:8" x14ac:dyDescent="0.15">
      <c r="A4" s="143"/>
      <c r="B4" s="144"/>
      <c r="C4" s="145"/>
      <c r="D4" s="146">
        <v>15416</v>
      </c>
      <c r="E4" s="147"/>
      <c r="F4" s="148">
        <v>27013</v>
      </c>
      <c r="G4" s="149"/>
      <c r="H4" s="150"/>
    </row>
    <row r="5" spans="1:8" x14ac:dyDescent="0.15">
      <c r="A5" s="131" t="s">
        <v>562</v>
      </c>
      <c r="B5" s="136"/>
      <c r="C5" s="137"/>
      <c r="D5" s="138">
        <v>44777</v>
      </c>
      <c r="E5" s="139"/>
      <c r="F5" s="140">
        <v>54945</v>
      </c>
      <c r="G5" s="141"/>
      <c r="H5" s="142"/>
    </row>
    <row r="6" spans="1:8" x14ac:dyDescent="0.15">
      <c r="A6" s="143"/>
      <c r="B6" s="144"/>
      <c r="C6" s="145"/>
      <c r="D6" s="146">
        <v>19036</v>
      </c>
      <c r="E6" s="147"/>
      <c r="F6" s="148">
        <v>29293</v>
      </c>
      <c r="G6" s="149"/>
      <c r="H6" s="150"/>
    </row>
    <row r="7" spans="1:8" x14ac:dyDescent="0.15">
      <c r="A7" s="131" t="s">
        <v>563</v>
      </c>
      <c r="B7" s="136"/>
      <c r="C7" s="137"/>
      <c r="D7" s="138">
        <v>57260</v>
      </c>
      <c r="E7" s="139"/>
      <c r="F7" s="140">
        <v>57132</v>
      </c>
      <c r="G7" s="141"/>
      <c r="H7" s="142"/>
    </row>
    <row r="8" spans="1:8" x14ac:dyDescent="0.15">
      <c r="A8" s="143"/>
      <c r="B8" s="144"/>
      <c r="C8" s="145"/>
      <c r="D8" s="146">
        <v>23912</v>
      </c>
      <c r="E8" s="147"/>
      <c r="F8" s="148">
        <v>30126</v>
      </c>
      <c r="G8" s="149"/>
      <c r="H8" s="150"/>
    </row>
    <row r="9" spans="1:8" x14ac:dyDescent="0.15">
      <c r="A9" s="131" t="s">
        <v>564</v>
      </c>
      <c r="B9" s="136"/>
      <c r="C9" s="137"/>
      <c r="D9" s="138">
        <v>64777</v>
      </c>
      <c r="E9" s="139"/>
      <c r="F9" s="140">
        <v>58766</v>
      </c>
      <c r="G9" s="141"/>
      <c r="H9" s="142"/>
    </row>
    <row r="10" spans="1:8" x14ac:dyDescent="0.15">
      <c r="A10" s="143"/>
      <c r="B10" s="144"/>
      <c r="C10" s="145"/>
      <c r="D10" s="146">
        <v>27485</v>
      </c>
      <c r="E10" s="147"/>
      <c r="F10" s="148">
        <v>29363</v>
      </c>
      <c r="G10" s="149"/>
      <c r="H10" s="150"/>
    </row>
    <row r="11" spans="1:8" x14ac:dyDescent="0.15">
      <c r="A11" s="131" t="s">
        <v>565</v>
      </c>
      <c r="B11" s="136"/>
      <c r="C11" s="137"/>
      <c r="D11" s="138">
        <v>78083</v>
      </c>
      <c r="E11" s="139"/>
      <c r="F11" s="140">
        <v>62482</v>
      </c>
      <c r="G11" s="141"/>
      <c r="H11" s="142"/>
    </row>
    <row r="12" spans="1:8" x14ac:dyDescent="0.15">
      <c r="A12" s="143"/>
      <c r="B12" s="144"/>
      <c r="C12" s="151"/>
      <c r="D12" s="146">
        <v>33997</v>
      </c>
      <c r="E12" s="147"/>
      <c r="F12" s="148">
        <v>34626</v>
      </c>
      <c r="G12" s="149"/>
      <c r="H12" s="150"/>
    </row>
    <row r="13" spans="1:8" x14ac:dyDescent="0.15">
      <c r="A13" s="131"/>
      <c r="B13" s="136"/>
      <c r="C13" s="152"/>
      <c r="D13" s="153">
        <v>57546</v>
      </c>
      <c r="E13" s="154"/>
      <c r="F13" s="155">
        <v>57244</v>
      </c>
      <c r="G13" s="156"/>
      <c r="H13" s="142"/>
    </row>
    <row r="14" spans="1:8" x14ac:dyDescent="0.15">
      <c r="A14" s="143"/>
      <c r="B14" s="144"/>
      <c r="C14" s="145"/>
      <c r="D14" s="146">
        <v>23969</v>
      </c>
      <c r="E14" s="147"/>
      <c r="F14" s="148">
        <v>30084</v>
      </c>
      <c r="G14" s="149"/>
      <c r="H14" s="150"/>
    </row>
    <row r="17" spans="1:11" x14ac:dyDescent="0.15">
      <c r="A17" s="127" t="s">
        <v>53</v>
      </c>
    </row>
    <row r="18" spans="1:11" x14ac:dyDescent="0.15">
      <c r="A18" s="157"/>
      <c r="B18" s="157" t="str">
        <f>実質収支比率等に係る経年分析!F$46</f>
        <v>H29</v>
      </c>
      <c r="C18" s="157" t="str">
        <f>実質収支比率等に係る経年分析!G$46</f>
        <v>H30</v>
      </c>
      <c r="D18" s="157" t="str">
        <f>実質収支比率等に係る経年分析!H$46</f>
        <v>R01</v>
      </c>
      <c r="E18" s="157" t="str">
        <f>実質収支比率等に係る経年分析!I$46</f>
        <v>R02</v>
      </c>
      <c r="F18" s="157" t="str">
        <f>実質収支比率等に係る経年分析!J$46</f>
        <v>R03</v>
      </c>
    </row>
    <row r="19" spans="1:11" x14ac:dyDescent="0.15">
      <c r="A19" s="157" t="s">
        <v>54</v>
      </c>
      <c r="B19" s="157">
        <f>ROUND(VALUE(SUBSTITUTE(実質収支比率等に係る経年分析!F$48,"▲","-")),2)</f>
        <v>0.05</v>
      </c>
      <c r="C19" s="157">
        <f>ROUND(VALUE(SUBSTITUTE(実質収支比率等に係る経年分析!G$48,"▲","-")),2)</f>
        <v>0.05</v>
      </c>
      <c r="D19" s="157">
        <f>ROUND(VALUE(SUBSTITUTE(実質収支比率等に係る経年分析!H$48,"▲","-")),2)</f>
        <v>0.31</v>
      </c>
      <c r="E19" s="157">
        <f>ROUND(VALUE(SUBSTITUTE(実質収支比率等に係る経年分析!I$48,"▲","-")),2)</f>
        <v>1.51</v>
      </c>
      <c r="F19" s="157">
        <f>ROUND(VALUE(SUBSTITUTE(実質収支比率等に係る経年分析!J$48,"▲","-")),2)</f>
        <v>3.42</v>
      </c>
    </row>
    <row r="20" spans="1:11" x14ac:dyDescent="0.15">
      <c r="A20" s="157" t="s">
        <v>55</v>
      </c>
      <c r="B20" s="157">
        <f>ROUND(VALUE(SUBSTITUTE(実質収支比率等に係る経年分析!F$47,"▲","-")),2)</f>
        <v>19.21</v>
      </c>
      <c r="C20" s="157">
        <f>ROUND(VALUE(SUBSTITUTE(実質収支比率等に係る経年分析!G$47,"▲","-")),2)</f>
        <v>18.829999999999998</v>
      </c>
      <c r="D20" s="157">
        <f>ROUND(VALUE(SUBSTITUTE(実質収支比率等に係る経年分析!H$47,"▲","-")),2)</f>
        <v>18.97</v>
      </c>
      <c r="E20" s="157">
        <f>ROUND(VALUE(SUBSTITUTE(実質収支比率等に係る経年分析!I$47,"▲","-")),2)</f>
        <v>19.239999999999998</v>
      </c>
      <c r="F20" s="157">
        <f>ROUND(VALUE(SUBSTITUTE(実質収支比率等に係る経年分析!J$47,"▲","-")),2)</f>
        <v>23.65</v>
      </c>
    </row>
    <row r="21" spans="1:11" x14ac:dyDescent="0.15">
      <c r="A21" s="157" t="s">
        <v>56</v>
      </c>
      <c r="B21" s="157">
        <f>IF(ISNUMBER(VALUE(SUBSTITUTE(実質収支比率等に係る経年分析!F$49,"▲","-"))),ROUND(VALUE(SUBSTITUTE(実質収支比率等に係る経年分析!F$49,"▲","-")),2),NA())</f>
        <v>-0.42</v>
      </c>
      <c r="C21" s="157">
        <f>IF(ISNUMBER(VALUE(SUBSTITUTE(実質収支比率等に係る経年分析!G$49,"▲","-"))),ROUND(VALUE(SUBSTITUTE(実質収支比率等に係る経年分析!G$49,"▲","-")),2),NA())</f>
        <v>-0.3</v>
      </c>
      <c r="D21" s="157">
        <f>IF(ISNUMBER(VALUE(SUBSTITUTE(実質収支比率等に係る経年分析!H$49,"▲","-"))),ROUND(VALUE(SUBSTITUTE(実質収支比率等に係る経年分析!H$49,"▲","-")),2),NA())</f>
        <v>0.4</v>
      </c>
      <c r="E21" s="157">
        <f>IF(ISNUMBER(VALUE(SUBSTITUTE(実質収支比率等に係る経年分析!I$49,"▲","-"))),ROUND(VALUE(SUBSTITUTE(実質収支比率等に係る経年分析!I$49,"▲","-")),2),NA())</f>
        <v>1.75</v>
      </c>
      <c r="F21" s="157">
        <f>IF(ISNUMBER(VALUE(SUBSTITUTE(実質収支比率等に係る経年分析!J$49,"▲","-"))),ROUND(VALUE(SUBSTITUTE(実質収支比率等に係る経年分析!J$49,"▲","-")),2),NA())</f>
        <v>7.13</v>
      </c>
    </row>
    <row r="24" spans="1:11" x14ac:dyDescent="0.15">
      <c r="A24" s="127" t="s">
        <v>57</v>
      </c>
    </row>
    <row r="25" spans="1:11" x14ac:dyDescent="0.15">
      <c r="A25" s="158"/>
      <c r="B25" s="158" t="str">
        <f>連結実質赤字比率に係る赤字・黒字の構成分析!F$33</f>
        <v>H29</v>
      </c>
      <c r="C25" s="158"/>
      <c r="D25" s="158" t="str">
        <f>連結実質赤字比率に係る赤字・黒字の構成分析!G$33</f>
        <v>H30</v>
      </c>
      <c r="E25" s="158"/>
      <c r="F25" s="158" t="str">
        <f>連結実質赤字比率に係る赤字・黒字の構成分析!H$33</f>
        <v>R01</v>
      </c>
      <c r="G25" s="158"/>
      <c r="H25" s="158" t="str">
        <f>連結実質赤字比率に係る赤字・黒字の構成分析!I$33</f>
        <v>R02</v>
      </c>
      <c r="I25" s="158"/>
      <c r="J25" s="158" t="str">
        <f>連結実質赤字比率に係る赤字・黒字の構成分析!J$33</f>
        <v>R03</v>
      </c>
      <c r="K25" s="158"/>
    </row>
    <row r="26" spans="1:11" x14ac:dyDescent="0.15">
      <c r="A26" s="158"/>
      <c r="B26" s="158" t="s">
        <v>58</v>
      </c>
      <c r="C26" s="158" t="s">
        <v>59</v>
      </c>
      <c r="D26" s="158" t="s">
        <v>58</v>
      </c>
      <c r="E26" s="158" t="s">
        <v>59</v>
      </c>
      <c r="F26" s="158" t="s">
        <v>58</v>
      </c>
      <c r="G26" s="158" t="s">
        <v>59</v>
      </c>
      <c r="H26" s="158" t="s">
        <v>58</v>
      </c>
      <c r="I26" s="158" t="s">
        <v>59</v>
      </c>
      <c r="J26" s="158" t="s">
        <v>58</v>
      </c>
      <c r="K26" s="158" t="s">
        <v>59</v>
      </c>
    </row>
    <row r="27" spans="1:11" x14ac:dyDescent="0.15">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#N/A</v>
      </c>
      <c r="C27" s="158">
        <f>IF(ROUND(VALUE(SUBSTITUTE(連結実質赤字比率に係る赤字・黒字の構成分析!F$43,"▲", "-")), 2) &gt;= 0, ABS(ROUND(VALUE(SUBSTITUTE(連結実質赤字比率に係る赤字・黒字の構成分析!F$43,"▲", "-")), 2)), NA())</f>
        <v>0.23</v>
      </c>
      <c r="D27" s="158" t="e">
        <f>IF(ROUND(VALUE(SUBSTITUTE(連結実質赤字比率に係る赤字・黒字の構成分析!G$43,"▲", "-")), 2) &lt; 0, ABS(ROUND(VALUE(SUBSTITUTE(連結実質赤字比率に係る赤字・黒字の構成分析!G$43,"▲", "-")), 2)), NA())</f>
        <v>#N/A</v>
      </c>
      <c r="E27" s="158">
        <f>IF(ROUND(VALUE(SUBSTITUTE(連結実質赤字比率に係る赤字・黒字の構成分析!G$43,"▲", "-")), 2) &gt;= 0, ABS(ROUND(VALUE(SUBSTITUTE(連結実質赤字比率に係る赤字・黒字の構成分析!G$43,"▲", "-")), 2)), NA())</f>
        <v>0.01</v>
      </c>
      <c r="F27" s="158" t="e">
        <f>IF(ROUND(VALUE(SUBSTITUTE(連結実質赤字比率に係る赤字・黒字の構成分析!H$43,"▲", "-")), 2) &lt; 0, ABS(ROUND(VALUE(SUBSTITUTE(連結実質赤字比率に係る赤字・黒字の構成分析!H$43,"▲", "-")), 2)), NA())</f>
        <v>#N/A</v>
      </c>
      <c r="G27" s="158">
        <f>IF(ROUND(VALUE(SUBSTITUTE(連結実質赤字比率に係る赤字・黒字の構成分析!H$43,"▲", "-")), 2) &gt;= 0, ABS(ROUND(VALUE(SUBSTITUTE(連結実質赤字比率に係る赤字・黒字の構成分析!H$43,"▲", "-")), 2)), NA())</f>
        <v>0.02</v>
      </c>
      <c r="H27" s="158" t="e">
        <f>IF(ROUND(VALUE(SUBSTITUTE(連結実質赤字比率に係る赤字・黒字の構成分析!I$43,"▲", "-")), 2) &lt; 0, ABS(ROUND(VALUE(SUBSTITUTE(連結実質赤字比率に係る赤字・黒字の構成分析!I$43,"▲", "-")), 2)), NA())</f>
        <v>#N/A</v>
      </c>
      <c r="I27" s="158">
        <f>IF(ROUND(VALUE(SUBSTITUTE(連結実質赤字比率に係る赤字・黒字の構成分析!I$43,"▲", "-")), 2) &gt;= 0, ABS(ROUND(VALUE(SUBSTITUTE(連結実質赤字比率に係る赤字・黒字の構成分析!I$43,"▲", "-")), 2)), NA())</f>
        <v>0.01</v>
      </c>
      <c r="J27" s="158" t="e">
        <f>IF(ROUND(VALUE(SUBSTITUTE(連結実質赤字比率に係る赤字・黒字の構成分析!J$43,"▲", "-")), 2) &lt; 0, ABS(ROUND(VALUE(SUBSTITUTE(連結実質赤字比率に係る赤字・黒字の構成分析!J$43,"▲", "-")), 2)), NA())</f>
        <v>#N/A</v>
      </c>
      <c r="K27" s="158">
        <f>IF(ROUND(VALUE(SUBSTITUTE(連結実質赤字比率に係る赤字・黒字の構成分析!J$43,"▲", "-")), 2) &gt;= 0, ABS(ROUND(VALUE(SUBSTITUTE(連結実質赤字比率に係る赤字・黒字の構成分析!J$43,"▲", "-")), 2)), NA())</f>
        <v>0</v>
      </c>
    </row>
    <row r="28" spans="1:11" x14ac:dyDescent="0.15">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x14ac:dyDescent="0.15">
      <c r="A29" s="158" t="str">
        <f>IF(連結実質赤字比率に係る赤字・黒字の構成分析!C$41="",NA(),連結実質赤字比率に係る赤字・黒字の構成分析!C$41)</f>
        <v>介護保険事業会計</v>
      </c>
      <c r="B29" s="158" t="e">
        <f>IF(ROUND(VALUE(SUBSTITUTE(連結実質赤字比率に係る赤字・黒字の構成分析!F$41,"▲", "-")), 2) &lt; 0, ABS(ROUND(VALUE(SUBSTITUTE(連結実質赤字比率に係る赤字・黒字の構成分析!F$41,"▲", "-")), 2)), NA())</f>
        <v>#N/A</v>
      </c>
      <c r="C29" s="158">
        <f>IF(ROUND(VALUE(SUBSTITUTE(連結実質赤字比率に係る赤字・黒字の構成分析!F$41,"▲", "-")), 2) &gt;= 0, ABS(ROUND(VALUE(SUBSTITUTE(連結実質赤字比率に係る赤字・黒字の構成分析!F$41,"▲", "-")), 2)), NA())</f>
        <v>0.08</v>
      </c>
      <c r="D29" s="158" t="e">
        <f>IF(ROUND(VALUE(SUBSTITUTE(連結実質赤字比率に係る赤字・黒字の構成分析!G$41,"▲", "-")), 2) &lt; 0, ABS(ROUND(VALUE(SUBSTITUTE(連結実質赤字比率に係る赤字・黒字の構成分析!G$41,"▲", "-")), 2)), NA())</f>
        <v>#N/A</v>
      </c>
      <c r="E29" s="158">
        <f>IF(ROUND(VALUE(SUBSTITUTE(連結実質赤字比率に係る赤字・黒字の構成分析!G$41,"▲", "-")), 2) &gt;= 0, ABS(ROUND(VALUE(SUBSTITUTE(連結実質赤字比率に係る赤字・黒字の構成分析!G$41,"▲", "-")), 2)), NA())</f>
        <v>0.48</v>
      </c>
      <c r="F29" s="158" t="e">
        <f>IF(ROUND(VALUE(SUBSTITUTE(連結実質赤字比率に係る赤字・黒字の構成分析!H$41,"▲", "-")), 2) &lt; 0, ABS(ROUND(VALUE(SUBSTITUTE(連結実質赤字比率に係る赤字・黒字の構成分析!H$41,"▲", "-")), 2)), NA())</f>
        <v>#N/A</v>
      </c>
      <c r="G29" s="158">
        <f>IF(ROUND(VALUE(SUBSTITUTE(連結実質赤字比率に係る赤字・黒字の構成分析!H$41,"▲", "-")), 2) &gt;= 0, ABS(ROUND(VALUE(SUBSTITUTE(連結実質赤字比率に係る赤字・黒字の構成分析!H$41,"▲", "-")), 2)), NA())</f>
        <v>0.34</v>
      </c>
      <c r="H29" s="158" t="e">
        <f>IF(ROUND(VALUE(SUBSTITUTE(連結実質赤字比率に係る赤字・黒字の構成分析!I$41,"▲", "-")), 2) &lt; 0, ABS(ROUND(VALUE(SUBSTITUTE(連結実質赤字比率に係る赤字・黒字の構成分析!I$41,"▲", "-")), 2)), NA())</f>
        <v>#N/A</v>
      </c>
      <c r="I29" s="158">
        <f>IF(ROUND(VALUE(SUBSTITUTE(連結実質赤字比率に係る赤字・黒字の構成分析!I$41,"▲", "-")), 2) &gt;= 0, ABS(ROUND(VALUE(SUBSTITUTE(連結実質赤字比率に係る赤字・黒字の構成分析!I$41,"▲", "-")), 2)), NA())</f>
        <v>0.44</v>
      </c>
      <c r="J29" s="158" t="e">
        <f>IF(ROUND(VALUE(SUBSTITUTE(連結実質赤字比率に係る赤字・黒字の構成分析!J$41,"▲", "-")), 2) &lt; 0, ABS(ROUND(VALUE(SUBSTITUTE(連結実質赤字比率に係る赤字・黒字の構成分析!J$41,"▲", "-")), 2)), NA())</f>
        <v>#N/A</v>
      </c>
      <c r="K29" s="158">
        <f>IF(ROUND(VALUE(SUBSTITUTE(連結実質赤字比率に係る赤字・黒字の構成分析!J$41,"▲", "-")), 2) &gt;= 0, ABS(ROUND(VALUE(SUBSTITUTE(連結実質赤字比率に係る赤字・黒字の構成分析!J$41,"▲", "-")), 2)), NA())</f>
        <v>0.13</v>
      </c>
    </row>
    <row r="30" spans="1:11" x14ac:dyDescent="0.15">
      <c r="A30" s="158" t="str">
        <f>IF(連結実質赤字比率に係る赤字・黒字の構成分析!C$40="",NA(),連結実質赤字比率に係る赤字・黒字の構成分析!C$40)</f>
        <v>後期高齢者医療事業会計</v>
      </c>
      <c r="B30" s="158" t="e">
        <f>IF(ROUND(VALUE(SUBSTITUTE(連結実質赤字比率に係る赤字・黒字の構成分析!F$40,"▲", "-")), 2) &lt; 0, ABS(ROUND(VALUE(SUBSTITUTE(連結実質赤字比率に係る赤字・黒字の構成分析!F$40,"▲", "-")), 2)), NA())</f>
        <v>#N/A</v>
      </c>
      <c r="C30" s="158">
        <f>IF(ROUND(VALUE(SUBSTITUTE(連結実質赤字比率に係る赤字・黒字の構成分析!F$40,"▲", "-")), 2) &gt;= 0, ABS(ROUND(VALUE(SUBSTITUTE(連結実質赤字比率に係る赤字・黒字の構成分析!F$40,"▲", "-")), 2)), NA())</f>
        <v>0.16</v>
      </c>
      <c r="D30" s="158" t="e">
        <f>IF(ROUND(VALUE(SUBSTITUTE(連結実質赤字比率に係る赤字・黒字の構成分析!G$40,"▲", "-")), 2) &lt; 0, ABS(ROUND(VALUE(SUBSTITUTE(連結実質赤字比率に係る赤字・黒字の構成分析!G$40,"▲", "-")), 2)), NA())</f>
        <v>#N/A</v>
      </c>
      <c r="E30" s="158">
        <f>IF(ROUND(VALUE(SUBSTITUTE(連結実質赤字比率に係る赤字・黒字の構成分析!G$40,"▲", "-")), 2) &gt;= 0, ABS(ROUND(VALUE(SUBSTITUTE(連結実質赤字比率に係る赤字・黒字の構成分析!G$40,"▲", "-")), 2)), NA())</f>
        <v>0.17</v>
      </c>
      <c r="F30" s="158" t="e">
        <f>IF(ROUND(VALUE(SUBSTITUTE(連結実質赤字比率に係る赤字・黒字の構成分析!H$40,"▲", "-")), 2) &lt; 0, ABS(ROUND(VALUE(SUBSTITUTE(連結実質赤字比率に係る赤字・黒字の構成分析!H$40,"▲", "-")), 2)), NA())</f>
        <v>#N/A</v>
      </c>
      <c r="G30" s="158">
        <f>IF(ROUND(VALUE(SUBSTITUTE(連結実質赤字比率に係る赤字・黒字の構成分析!H$40,"▲", "-")), 2) &gt;= 0, ABS(ROUND(VALUE(SUBSTITUTE(連結実質赤字比率に係る赤字・黒字の構成分析!H$40,"▲", "-")), 2)), NA())</f>
        <v>0.17</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0.18</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0.18</v>
      </c>
    </row>
    <row r="31" spans="1:11" x14ac:dyDescent="0.15">
      <c r="A31" s="158" t="str">
        <f>IF(連結実質赤字比率に係る赤字・黒字の構成分析!C$39="",NA(),連結実質赤字比率に係る赤字・黒字の構成分析!C$39)</f>
        <v>国民健康保険事業会計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0.19</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0.26</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0.19</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0.35</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0.26</v>
      </c>
    </row>
    <row r="32" spans="1:11" x14ac:dyDescent="0.15">
      <c r="A32" s="158" t="str">
        <f>IF(連結実質赤字比率に係る赤字・黒字の構成分析!C$38="",NA(),連結実質赤字比率に係る赤字・黒字の構成分析!C$38)</f>
        <v>工業用水道事業会計</v>
      </c>
      <c r="B32" s="158" t="e">
        <f>IF(ROUND(VALUE(SUBSTITUTE(連結実質赤字比率に係る赤字・黒字の構成分析!F$38,"▲", "-")), 2) &lt; 0, ABS(ROUND(VALUE(SUBSTITUTE(連結実質赤字比率に係る赤字・黒字の構成分析!F$38,"▲", "-")), 2)), NA())</f>
        <v>#N/A</v>
      </c>
      <c r="C32" s="158">
        <f>IF(ROUND(VALUE(SUBSTITUTE(連結実質赤字比率に係る赤字・黒字の構成分析!F$38,"▲", "-")), 2) &gt;= 0, ABS(ROUND(VALUE(SUBSTITUTE(連結実質赤字比率に係る赤字・黒字の構成分析!F$38,"▲", "-")), 2)), NA())</f>
        <v>0.78</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0.66</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0.69</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0.7</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0.7</v>
      </c>
    </row>
    <row r="33" spans="1:16" x14ac:dyDescent="0.15">
      <c r="A33" s="158" t="str">
        <f>IF(連結実質赤字比率に係る赤字・黒字の構成分析!C$37="",NA(),連結実質赤字比率に係る赤字・黒字の構成分析!C$37)</f>
        <v>中央卸売市場事業会計</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0.62</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0.76</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0.97</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1.01</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1</v>
      </c>
    </row>
    <row r="34" spans="1:16" x14ac:dyDescent="0.15">
      <c r="A34" s="158" t="str">
        <f>IF(連結実質赤字比率に係る赤字・黒字の構成分析!C$36="",NA(),連結実質赤字比率に係る赤字・黒字の構成分析!C$36)</f>
        <v>水道事業会計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4.53</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4.84</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4.51</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3.95</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3.33</v>
      </c>
    </row>
    <row r="35" spans="1:16" x14ac:dyDescent="0.15">
      <c r="A35" s="158" t="str">
        <f>IF(連結実質赤字比率に係る赤字・黒字の構成分析!C$35="",NA(),連結実質赤字比率に係る赤字・黒字の構成分析!C$35)</f>
        <v>一般会計</v>
      </c>
      <c r="B35" s="158" t="e">
        <f>IF(ROUND(VALUE(SUBSTITUTE(連結実質赤字比率に係る赤字・黒字の構成分析!F$35,"▲", "-")), 2) &lt; 0, ABS(ROUND(VALUE(SUBSTITUTE(連結実質赤字比率に係る赤字・黒字の構成分析!F$35,"▲", "-")), 2)), NA())</f>
        <v>#N/A</v>
      </c>
      <c r="C35" s="158">
        <f>IF(ROUND(VALUE(SUBSTITUTE(連結実質赤字比率に係る赤字・黒字の構成分析!F$35,"▲", "-")), 2) &gt;= 0, ABS(ROUND(VALUE(SUBSTITUTE(連結実質赤字比率に係る赤字・黒字の構成分析!F$35,"▲", "-")), 2)), NA())</f>
        <v>0.04</v>
      </c>
      <c r="D35" s="158" t="e">
        <f>IF(ROUND(VALUE(SUBSTITUTE(連結実質赤字比率に係る赤字・黒字の構成分析!G$35,"▲", "-")), 2) &lt; 0, ABS(ROUND(VALUE(SUBSTITUTE(連結実質赤字比率に係る赤字・黒字の構成分析!G$35,"▲", "-")), 2)), NA())</f>
        <v>#N/A</v>
      </c>
      <c r="E35" s="158">
        <f>IF(ROUND(VALUE(SUBSTITUTE(連結実質赤字比率に係る赤字・黒字の構成分析!G$35,"▲", "-")), 2) &gt;= 0, ABS(ROUND(VALUE(SUBSTITUTE(連結実質赤字比率に係る赤字・黒字の構成分析!G$35,"▲", "-")), 2)), NA())</f>
        <v>0.05</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0.31</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1.5</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3.42</v>
      </c>
    </row>
    <row r="36" spans="1:16" x14ac:dyDescent="0.15">
      <c r="A36" s="158" t="str">
        <f>IF(連結実質赤字比率に係る赤字・黒字の構成分析!C$34="",NA(),連結実質赤字比率に係る赤字・黒字の構成分析!C$34)</f>
        <v>下水道事業会計</v>
      </c>
      <c r="B36" s="158" t="e">
        <f>IF(ROUND(VALUE(SUBSTITUTE(連結実質赤字比率に係る赤字・黒字の構成分析!F$34,"▲", "-")), 2) &lt; 0, ABS(ROUND(VALUE(SUBSTITUTE(連結実質赤字比率に係る赤字・黒字の構成分析!F$34,"▲", "-")), 2)), NA())</f>
        <v>#N/A</v>
      </c>
      <c r="C36" s="158">
        <f>IF(ROUND(VALUE(SUBSTITUTE(連結実質赤字比率に係る赤字・黒字の構成分析!F$34,"▲", "-")), 2) &gt;= 0, ABS(ROUND(VALUE(SUBSTITUTE(連結実質赤字比率に係る赤字・黒字の構成分析!F$34,"▲", "-")), 2)), NA())</f>
        <v>3.87</v>
      </c>
      <c r="D36" s="158" t="e">
        <f>IF(ROUND(VALUE(SUBSTITUTE(連結実質赤字比率に係る赤字・黒字の構成分析!G$34,"▲", "-")), 2) &lt; 0, ABS(ROUND(VALUE(SUBSTITUTE(連結実質赤字比率に係る赤字・黒字の構成分析!G$34,"▲", "-")), 2)), NA())</f>
        <v>#N/A</v>
      </c>
      <c r="E36" s="158">
        <f>IF(ROUND(VALUE(SUBSTITUTE(連結実質赤字比率に係る赤字・黒字の構成分析!G$34,"▲", "-")), 2) &gt;= 0, ABS(ROUND(VALUE(SUBSTITUTE(連結実質赤字比率に係る赤字・黒字の構成分析!G$34,"▲", "-")), 2)), NA())</f>
        <v>4.32</v>
      </c>
      <c r="F36" s="158" t="e">
        <f>IF(ROUND(VALUE(SUBSTITUTE(連結実質赤字比率に係る赤字・黒字の構成分析!H$34,"▲", "-")), 2) &lt; 0, ABS(ROUND(VALUE(SUBSTITUTE(連結実質赤字比率に係る赤字・黒字の構成分析!H$34,"▲", "-")), 2)), NA())</f>
        <v>#N/A</v>
      </c>
      <c r="G36" s="158">
        <f>IF(ROUND(VALUE(SUBSTITUTE(連結実質赤字比率に係る赤字・黒字の構成分析!H$34,"▲", "-")), 2) &gt;= 0, ABS(ROUND(VALUE(SUBSTITUTE(連結実質赤字比率に係る赤字・黒字の構成分析!H$34,"▲", "-")), 2)), NA())</f>
        <v>4.67</v>
      </c>
      <c r="H36" s="158" t="e">
        <f>IF(ROUND(VALUE(SUBSTITUTE(連結実質赤字比率に係る赤字・黒字の構成分析!I$34,"▲", "-")), 2) &lt; 0, ABS(ROUND(VALUE(SUBSTITUTE(連結実質赤字比率に係る赤字・黒字の構成分析!I$34,"▲", "-")), 2)), NA())</f>
        <v>#N/A</v>
      </c>
      <c r="I36" s="158">
        <f>IF(ROUND(VALUE(SUBSTITUTE(連結実質赤字比率に係る赤字・黒字の構成分析!I$34,"▲", "-")), 2) &gt;= 0, ABS(ROUND(VALUE(SUBSTITUTE(連結実質赤字比率に係る赤字・黒字の構成分析!I$34,"▲", "-")), 2)), NA())</f>
        <v>4.55</v>
      </c>
      <c r="J36" s="158" t="e">
        <f>IF(ROUND(VALUE(SUBSTITUTE(連結実質赤字比率に係る赤字・黒字の構成分析!J$34,"▲", "-")), 2) &lt; 0, ABS(ROUND(VALUE(SUBSTITUTE(連結実質赤字比率に係る赤字・黒字の構成分析!J$34,"▲", "-")), 2)), NA())</f>
        <v>#N/A</v>
      </c>
      <c r="K36" s="158">
        <f>IF(ROUND(VALUE(SUBSTITUTE(連結実質赤字比率に係る赤字・黒字の構成分析!J$34,"▲", "-")), 2) &gt;= 0, ABS(ROUND(VALUE(SUBSTITUTE(連結実質赤字比率に係る赤字・黒字の構成分析!J$34,"▲", "-")), 2)), NA())</f>
        <v>4.4000000000000004</v>
      </c>
    </row>
    <row r="39" spans="1:16" x14ac:dyDescent="0.15">
      <c r="A39" s="127" t="s">
        <v>60</v>
      </c>
    </row>
    <row r="40" spans="1:16" x14ac:dyDescent="0.15">
      <c r="A40" s="159"/>
      <c r="B40" s="159" t="str">
        <f>'実質公債費比率（分子）の構造'!K$44</f>
        <v>H29</v>
      </c>
      <c r="C40" s="159"/>
      <c r="D40" s="159"/>
      <c r="E40" s="159" t="str">
        <f>'実質公債費比率（分子）の構造'!L$44</f>
        <v>H30</v>
      </c>
      <c r="F40" s="159"/>
      <c r="G40" s="159"/>
      <c r="H40" s="159" t="str">
        <f>'実質公債費比率（分子）の構造'!M$44</f>
        <v>R01</v>
      </c>
      <c r="I40" s="159"/>
      <c r="J40" s="159"/>
      <c r="K40" s="159" t="str">
        <f>'実質公債費比率（分子）の構造'!N$44</f>
        <v>R02</v>
      </c>
      <c r="L40" s="159"/>
      <c r="M40" s="159"/>
      <c r="N40" s="159" t="str">
        <f>'実質公債費比率（分子）の構造'!O$44</f>
        <v>R03</v>
      </c>
      <c r="O40" s="159"/>
      <c r="P40" s="159"/>
    </row>
    <row r="41" spans="1:16" x14ac:dyDescent="0.15">
      <c r="A41" s="159"/>
      <c r="B41" s="159" t="s">
        <v>61</v>
      </c>
      <c r="C41" s="159"/>
      <c r="D41" s="159" t="s">
        <v>62</v>
      </c>
      <c r="E41" s="159" t="s">
        <v>61</v>
      </c>
      <c r="F41" s="159"/>
      <c r="G41" s="159" t="s">
        <v>62</v>
      </c>
      <c r="H41" s="159" t="s">
        <v>61</v>
      </c>
      <c r="I41" s="159"/>
      <c r="J41" s="159" t="s">
        <v>62</v>
      </c>
      <c r="K41" s="159" t="s">
        <v>61</v>
      </c>
      <c r="L41" s="159"/>
      <c r="M41" s="159" t="s">
        <v>62</v>
      </c>
      <c r="N41" s="159" t="s">
        <v>61</v>
      </c>
      <c r="O41" s="159"/>
      <c r="P41" s="159" t="s">
        <v>62</v>
      </c>
    </row>
    <row r="42" spans="1:16" x14ac:dyDescent="0.15">
      <c r="A42" s="159" t="s">
        <v>63</v>
      </c>
      <c r="B42" s="159"/>
      <c r="C42" s="159"/>
      <c r="D42" s="159">
        <f>'実質公債費比率（分子）の構造'!K$52</f>
        <v>197595</v>
      </c>
      <c r="E42" s="159"/>
      <c r="F42" s="159"/>
      <c r="G42" s="159">
        <f>'実質公債費比率（分子）の構造'!L$52</f>
        <v>192279</v>
      </c>
      <c r="H42" s="159"/>
      <c r="I42" s="159"/>
      <c r="J42" s="159">
        <f>'実質公債費比率（分子）の構造'!M$52</f>
        <v>188754</v>
      </c>
      <c r="K42" s="159"/>
      <c r="L42" s="159"/>
      <c r="M42" s="159">
        <f>'実質公債費比率（分子）の構造'!N$52</f>
        <v>181883</v>
      </c>
      <c r="N42" s="159"/>
      <c r="O42" s="159"/>
      <c r="P42" s="159">
        <f>'実質公債費比率（分子）の構造'!O$52</f>
        <v>179749</v>
      </c>
    </row>
    <row r="43" spans="1:16" x14ac:dyDescent="0.15">
      <c r="A43" s="159" t="s">
        <v>64</v>
      </c>
      <c r="B43" s="159" t="str">
        <f>'実質公債費比率（分子）の構造'!K$51</f>
        <v>-</v>
      </c>
      <c r="C43" s="159"/>
      <c r="D43" s="159"/>
      <c r="E43" s="159" t="str">
        <f>'実質公債費比率（分子）の構造'!L$51</f>
        <v>-</v>
      </c>
      <c r="F43" s="159"/>
      <c r="G43" s="159"/>
      <c r="H43" s="159" t="str">
        <f>'実質公債費比率（分子）の構造'!M$51</f>
        <v>-</v>
      </c>
      <c r="I43" s="159"/>
      <c r="J43" s="159"/>
      <c r="K43" s="159" t="str">
        <f>'実質公債費比率（分子）の構造'!N$51</f>
        <v>-</v>
      </c>
      <c r="L43" s="159"/>
      <c r="M43" s="159"/>
      <c r="N43" s="159" t="str">
        <f>'実質公債費比率（分子）の構造'!O$51</f>
        <v>-</v>
      </c>
      <c r="O43" s="159"/>
      <c r="P43" s="159"/>
    </row>
    <row r="44" spans="1:16" x14ac:dyDescent="0.15">
      <c r="A44" s="159" t="s">
        <v>65</v>
      </c>
      <c r="B44" s="159">
        <f>'実質公債費比率（分子）の構造'!K$50</f>
        <v>9504</v>
      </c>
      <c r="C44" s="159"/>
      <c r="D44" s="159"/>
      <c r="E44" s="159">
        <f>'実質公債費比率（分子）の構造'!L$50</f>
        <v>9777</v>
      </c>
      <c r="F44" s="159"/>
      <c r="G44" s="159"/>
      <c r="H44" s="159">
        <f>'実質公債費比率（分子）の構造'!M$50</f>
        <v>10345</v>
      </c>
      <c r="I44" s="159"/>
      <c r="J44" s="159"/>
      <c r="K44" s="159">
        <f>'実質公債費比率（分子）の構造'!N$50</f>
        <v>11126</v>
      </c>
      <c r="L44" s="159"/>
      <c r="M44" s="159"/>
      <c r="N44" s="159">
        <f>'実質公債費比率（分子）の構造'!O$50</f>
        <v>11259</v>
      </c>
      <c r="O44" s="159"/>
      <c r="P44" s="159"/>
    </row>
    <row r="45" spans="1:16" x14ac:dyDescent="0.15">
      <c r="A45" s="159" t="s">
        <v>66</v>
      </c>
      <c r="B45" s="159">
        <f>'実質公債費比率（分子）の構造'!K$49</f>
        <v>1421</v>
      </c>
      <c r="C45" s="159"/>
      <c r="D45" s="159"/>
      <c r="E45" s="159">
        <f>'実質公債費比率（分子）の構造'!L$49</f>
        <v>944</v>
      </c>
      <c r="F45" s="159"/>
      <c r="G45" s="159"/>
      <c r="H45" s="159">
        <f>'実質公債費比率（分子）の構造'!M$49</f>
        <v>844</v>
      </c>
      <c r="I45" s="159"/>
      <c r="J45" s="159"/>
      <c r="K45" s="159">
        <f>'実質公債費比率（分子）の構造'!N$49</f>
        <v>644</v>
      </c>
      <c r="L45" s="159"/>
      <c r="M45" s="159"/>
      <c r="N45" s="159">
        <f>'実質公債費比率（分子）の構造'!O$49</f>
        <v>600</v>
      </c>
      <c r="O45" s="159"/>
      <c r="P45" s="159"/>
    </row>
    <row r="46" spans="1:16" x14ac:dyDescent="0.15">
      <c r="A46" s="159" t="s">
        <v>67</v>
      </c>
      <c r="B46" s="159">
        <f>'実質公債費比率（分子）の構造'!K$48</f>
        <v>28678</v>
      </c>
      <c r="C46" s="159"/>
      <c r="D46" s="159"/>
      <c r="E46" s="159">
        <f>'実質公債費比率（分子）の構造'!L$48</f>
        <v>24087</v>
      </c>
      <c r="F46" s="159"/>
      <c r="G46" s="159"/>
      <c r="H46" s="159">
        <f>'実質公債費比率（分子）の構造'!M$48</f>
        <v>20839</v>
      </c>
      <c r="I46" s="159"/>
      <c r="J46" s="159"/>
      <c r="K46" s="159">
        <f>'実質公債費比率（分子）の構造'!N$48</f>
        <v>20211</v>
      </c>
      <c r="L46" s="159"/>
      <c r="M46" s="159"/>
      <c r="N46" s="159">
        <f>'実質公債費比率（分子）の構造'!O$48</f>
        <v>19394</v>
      </c>
      <c r="O46" s="159"/>
      <c r="P46" s="159"/>
    </row>
    <row r="47" spans="1:16" x14ac:dyDescent="0.15">
      <c r="A47" s="159" t="s">
        <v>68</v>
      </c>
      <c r="B47" s="159">
        <f>'実質公債費比率（分子）の構造'!K$47</f>
        <v>90869</v>
      </c>
      <c r="C47" s="159"/>
      <c r="D47" s="159"/>
      <c r="E47" s="159">
        <f>'実質公債費比率（分子）の構造'!L$47</f>
        <v>90622</v>
      </c>
      <c r="F47" s="159"/>
      <c r="G47" s="159"/>
      <c r="H47" s="159">
        <f>'実質公債費比率（分子）の構造'!M$47</f>
        <v>85856</v>
      </c>
      <c r="I47" s="159"/>
      <c r="J47" s="159"/>
      <c r="K47" s="159">
        <f>'実質公債費比率（分子）の構造'!N$47</f>
        <v>78418</v>
      </c>
      <c r="L47" s="159"/>
      <c r="M47" s="159"/>
      <c r="N47" s="159">
        <f>'実質公債費比率（分子）の構造'!O$47</f>
        <v>73890</v>
      </c>
      <c r="O47" s="159"/>
      <c r="P47" s="159"/>
    </row>
    <row r="48" spans="1:16" x14ac:dyDescent="0.15">
      <c r="A48" s="159" t="s">
        <v>69</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x14ac:dyDescent="0.15">
      <c r="A49" s="159" t="s">
        <v>70</v>
      </c>
      <c r="B49" s="159">
        <f>'実質公債費比率（分子）の構造'!K$45</f>
        <v>91416</v>
      </c>
      <c r="C49" s="159"/>
      <c r="D49" s="159"/>
      <c r="E49" s="159">
        <f>'実質公債費比率（分子）の構造'!L$45</f>
        <v>98356</v>
      </c>
      <c r="F49" s="159"/>
      <c r="G49" s="159"/>
      <c r="H49" s="159">
        <f>'実質公債費比率（分子）の構造'!M$45</f>
        <v>87690</v>
      </c>
      <c r="I49" s="159"/>
      <c r="J49" s="159"/>
      <c r="K49" s="159">
        <f>'実質公債費比率（分子）の構造'!N$45</f>
        <v>85236</v>
      </c>
      <c r="L49" s="159"/>
      <c r="M49" s="159"/>
      <c r="N49" s="159">
        <f>'実質公債費比率（分子）の構造'!O$45</f>
        <v>85463</v>
      </c>
      <c r="O49" s="159"/>
      <c r="P49" s="159"/>
    </row>
    <row r="50" spans="1:16" x14ac:dyDescent="0.15">
      <c r="A50" s="159" t="s">
        <v>71</v>
      </c>
      <c r="B50" s="159" t="e">
        <f>NA()</f>
        <v>#N/A</v>
      </c>
      <c r="C50" s="159">
        <f>IF(ISNUMBER('実質公債費比率（分子）の構造'!K$53),'実質公債費比率（分子）の構造'!K$53,NA())</f>
        <v>24293</v>
      </c>
      <c r="D50" s="159" t="e">
        <f>NA()</f>
        <v>#N/A</v>
      </c>
      <c r="E50" s="159" t="e">
        <f>NA()</f>
        <v>#N/A</v>
      </c>
      <c r="F50" s="159">
        <f>IF(ISNUMBER('実質公債費比率（分子）の構造'!L$53),'実質公債費比率（分子）の構造'!L$53,NA())</f>
        <v>31507</v>
      </c>
      <c r="G50" s="159" t="e">
        <f>NA()</f>
        <v>#N/A</v>
      </c>
      <c r="H50" s="159" t="e">
        <f>NA()</f>
        <v>#N/A</v>
      </c>
      <c r="I50" s="159">
        <f>IF(ISNUMBER('実質公債費比率（分子）の構造'!M$53),'実質公債費比率（分子）の構造'!M$53,NA())</f>
        <v>16820</v>
      </c>
      <c r="J50" s="159" t="e">
        <f>NA()</f>
        <v>#N/A</v>
      </c>
      <c r="K50" s="159" t="e">
        <f>NA()</f>
        <v>#N/A</v>
      </c>
      <c r="L50" s="159">
        <f>IF(ISNUMBER('実質公債費比率（分子）の構造'!N$53),'実質公債費比率（分子）の構造'!N$53,NA())</f>
        <v>13752</v>
      </c>
      <c r="M50" s="159" t="e">
        <f>NA()</f>
        <v>#N/A</v>
      </c>
      <c r="N50" s="159" t="e">
        <f>NA()</f>
        <v>#N/A</v>
      </c>
      <c r="O50" s="159">
        <f>IF(ISNUMBER('実質公債費比率（分子）の構造'!O$53),'実質公債費比率（分子）の構造'!O$53,NA())</f>
        <v>10857</v>
      </c>
      <c r="P50" s="159" t="e">
        <f>NA()</f>
        <v>#N/A</v>
      </c>
    </row>
    <row r="53" spans="1:16" x14ac:dyDescent="0.15">
      <c r="A53" s="127" t="s">
        <v>72</v>
      </c>
    </row>
    <row r="54" spans="1:16" x14ac:dyDescent="0.15">
      <c r="A54" s="158"/>
      <c r="B54" s="158" t="str">
        <f>'将来負担比率（分子）の構造'!I$40</f>
        <v>H29</v>
      </c>
      <c r="C54" s="158"/>
      <c r="D54" s="158"/>
      <c r="E54" s="158" t="str">
        <f>'将来負担比率（分子）の構造'!J$40</f>
        <v>H30</v>
      </c>
      <c r="F54" s="158"/>
      <c r="G54" s="158"/>
      <c r="H54" s="158" t="str">
        <f>'将来負担比率（分子）の構造'!K$40</f>
        <v>R01</v>
      </c>
      <c r="I54" s="158"/>
      <c r="J54" s="158"/>
      <c r="K54" s="158" t="str">
        <f>'将来負担比率（分子）の構造'!L$40</f>
        <v>R02</v>
      </c>
      <c r="L54" s="158"/>
      <c r="M54" s="158"/>
      <c r="N54" s="158" t="str">
        <f>'将来負担比率（分子）の構造'!M$40</f>
        <v>R03</v>
      </c>
      <c r="O54" s="158"/>
      <c r="P54" s="158"/>
    </row>
    <row r="55" spans="1:16" x14ac:dyDescent="0.15">
      <c r="A55" s="158"/>
      <c r="B55" s="158" t="s">
        <v>73</v>
      </c>
      <c r="C55" s="158"/>
      <c r="D55" s="158" t="s">
        <v>74</v>
      </c>
      <c r="E55" s="158" t="s">
        <v>73</v>
      </c>
      <c r="F55" s="158"/>
      <c r="G55" s="158" t="s">
        <v>74</v>
      </c>
      <c r="H55" s="158" t="s">
        <v>73</v>
      </c>
      <c r="I55" s="158"/>
      <c r="J55" s="158" t="s">
        <v>74</v>
      </c>
      <c r="K55" s="158" t="s">
        <v>73</v>
      </c>
      <c r="L55" s="158"/>
      <c r="M55" s="158" t="s">
        <v>74</v>
      </c>
      <c r="N55" s="158" t="s">
        <v>73</v>
      </c>
      <c r="O55" s="158"/>
      <c r="P55" s="158" t="s">
        <v>74</v>
      </c>
    </row>
    <row r="56" spans="1:16" x14ac:dyDescent="0.15">
      <c r="A56" s="158" t="s">
        <v>43</v>
      </c>
      <c r="B56" s="158"/>
      <c r="C56" s="158"/>
      <c r="D56" s="158">
        <f>'将来負担比率（分子）の構造'!I$52</f>
        <v>1388561</v>
      </c>
      <c r="E56" s="158"/>
      <c r="F56" s="158"/>
      <c r="G56" s="158">
        <f>'将来負担比率（分子）の構造'!J$52</f>
        <v>1383105</v>
      </c>
      <c r="H56" s="158"/>
      <c r="I56" s="158"/>
      <c r="J56" s="158">
        <f>'将来負担比率（分子）の構造'!K$52</f>
        <v>1370027</v>
      </c>
      <c r="K56" s="158"/>
      <c r="L56" s="158"/>
      <c r="M56" s="158">
        <f>'将来負担比率（分子）の構造'!L$52</f>
        <v>1353105</v>
      </c>
      <c r="N56" s="158"/>
      <c r="O56" s="158"/>
      <c r="P56" s="158">
        <f>'将来負担比率（分子）の構造'!M$52</f>
        <v>1365738</v>
      </c>
    </row>
    <row r="57" spans="1:16" x14ac:dyDescent="0.15">
      <c r="A57" s="158" t="s">
        <v>42</v>
      </c>
      <c r="B57" s="158"/>
      <c r="C57" s="158"/>
      <c r="D57" s="158">
        <f>'将来負担比率（分子）の構造'!I$51</f>
        <v>802848</v>
      </c>
      <c r="E57" s="158"/>
      <c r="F57" s="158"/>
      <c r="G57" s="158">
        <f>'将来負担比率（分子）の構造'!J$51</f>
        <v>775725</v>
      </c>
      <c r="H57" s="158"/>
      <c r="I57" s="158"/>
      <c r="J57" s="158">
        <f>'将来負担比率（分子）の構造'!K$51</f>
        <v>761513</v>
      </c>
      <c r="K57" s="158"/>
      <c r="L57" s="158"/>
      <c r="M57" s="158">
        <f>'将来負担比率（分子）の構造'!L$51</f>
        <v>786137</v>
      </c>
      <c r="N57" s="158"/>
      <c r="O57" s="158"/>
      <c r="P57" s="158">
        <f>'将来負担比率（分子）の構造'!M$51</f>
        <v>819578</v>
      </c>
    </row>
    <row r="58" spans="1:16" x14ac:dyDescent="0.15">
      <c r="A58" s="158" t="s">
        <v>41</v>
      </c>
      <c r="B58" s="158"/>
      <c r="C58" s="158"/>
      <c r="D58" s="158">
        <f>'将来負担比率（分子）の構造'!I$50</f>
        <v>1357768</v>
      </c>
      <c r="E58" s="158"/>
      <c r="F58" s="158"/>
      <c r="G58" s="158">
        <f>'将来負担比率（分子）の構造'!J$50</f>
        <v>967903</v>
      </c>
      <c r="H58" s="158"/>
      <c r="I58" s="158"/>
      <c r="J58" s="158">
        <f>'将来負担比率（分子）の構造'!K$50</f>
        <v>966191</v>
      </c>
      <c r="K58" s="158"/>
      <c r="L58" s="158"/>
      <c r="M58" s="158">
        <f>'将来負担比率（分子）の構造'!L$50</f>
        <v>897658</v>
      </c>
      <c r="N58" s="158"/>
      <c r="O58" s="158"/>
      <c r="P58" s="158">
        <f>'将来負担比率（分子）の構造'!M$50</f>
        <v>908767</v>
      </c>
    </row>
    <row r="59" spans="1:16" x14ac:dyDescent="0.15">
      <c r="A59" s="158" t="s">
        <v>39</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x14ac:dyDescent="0.15">
      <c r="A60" s="158" t="s">
        <v>38</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x14ac:dyDescent="0.15">
      <c r="A61" s="158" t="s">
        <v>36</v>
      </c>
      <c r="B61" s="158">
        <f>'将来負担比率（分子）の構造'!I$46</f>
        <v>31652</v>
      </c>
      <c r="C61" s="158"/>
      <c r="D61" s="158"/>
      <c r="E61" s="158">
        <f>'将来負担比率（分子）の構造'!J$46</f>
        <v>29793</v>
      </c>
      <c r="F61" s="158"/>
      <c r="G61" s="158"/>
      <c r="H61" s="158">
        <f>'将来負担比率（分子）の構造'!K$46</f>
        <v>27323</v>
      </c>
      <c r="I61" s="158"/>
      <c r="J61" s="158"/>
      <c r="K61" s="158">
        <f>'将来負担比率（分子）の構造'!L$46</f>
        <v>25578</v>
      </c>
      <c r="L61" s="158"/>
      <c r="M61" s="158"/>
      <c r="N61" s="158">
        <f>'将来負担比率（分子）の構造'!M$46</f>
        <v>23832</v>
      </c>
      <c r="O61" s="158"/>
      <c r="P61" s="158"/>
    </row>
    <row r="62" spans="1:16" x14ac:dyDescent="0.15">
      <c r="A62" s="158" t="s">
        <v>35</v>
      </c>
      <c r="B62" s="158">
        <f>'将来負担比率（分子）の構造'!I$45</f>
        <v>238982</v>
      </c>
      <c r="C62" s="158"/>
      <c r="D62" s="158"/>
      <c r="E62" s="158">
        <f>'将来負担比率（分子）の構造'!J$45</f>
        <v>239730</v>
      </c>
      <c r="F62" s="158"/>
      <c r="G62" s="158"/>
      <c r="H62" s="158">
        <f>'将来負担比率（分子）の構造'!K$45</f>
        <v>234245</v>
      </c>
      <c r="I62" s="158"/>
      <c r="J62" s="158"/>
      <c r="K62" s="158">
        <f>'将来負担比率（分子）の構造'!L$45</f>
        <v>229242</v>
      </c>
      <c r="L62" s="158"/>
      <c r="M62" s="158"/>
      <c r="N62" s="158">
        <f>'将来負担比率（分子）の構造'!M$45</f>
        <v>216730</v>
      </c>
      <c r="O62" s="158"/>
      <c r="P62" s="158"/>
    </row>
    <row r="63" spans="1:16" x14ac:dyDescent="0.15">
      <c r="A63" s="158" t="s">
        <v>34</v>
      </c>
      <c r="B63" s="158">
        <f>'将来負担比率（分子）の構造'!I$44</f>
        <v>9344</v>
      </c>
      <c r="C63" s="158"/>
      <c r="D63" s="158"/>
      <c r="E63" s="158">
        <f>'将来負担比率（分子）の構造'!J$44</f>
        <v>8849</v>
      </c>
      <c r="F63" s="158"/>
      <c r="G63" s="158"/>
      <c r="H63" s="158">
        <f>'将来負担比率（分子）の構造'!K$44</f>
        <v>8091</v>
      </c>
      <c r="I63" s="158"/>
      <c r="J63" s="158"/>
      <c r="K63" s="158">
        <f>'将来負担比率（分子）の構造'!L$44</f>
        <v>8515</v>
      </c>
      <c r="L63" s="158"/>
      <c r="M63" s="158"/>
      <c r="N63" s="158">
        <f>'将来負担比率（分子）の構造'!M$44</f>
        <v>7959</v>
      </c>
      <c r="O63" s="158"/>
      <c r="P63" s="158"/>
    </row>
    <row r="64" spans="1:16" x14ac:dyDescent="0.15">
      <c r="A64" s="158" t="s">
        <v>33</v>
      </c>
      <c r="B64" s="158">
        <f>'将来負担比率（分子）の構造'!I$43</f>
        <v>308633</v>
      </c>
      <c r="C64" s="158"/>
      <c r="D64" s="158"/>
      <c r="E64" s="158">
        <f>'将来負担比率（分子）の構造'!J$43</f>
        <v>308783</v>
      </c>
      <c r="F64" s="158"/>
      <c r="G64" s="158"/>
      <c r="H64" s="158">
        <f>'将来負担比率（分子）の構造'!K$43</f>
        <v>289885</v>
      </c>
      <c r="I64" s="158"/>
      <c r="J64" s="158"/>
      <c r="K64" s="158">
        <f>'将来負担比率（分子）の構造'!L$43</f>
        <v>282245</v>
      </c>
      <c r="L64" s="158"/>
      <c r="M64" s="158"/>
      <c r="N64" s="158">
        <f>'将来負担比率（分子）の構造'!M$43</f>
        <v>280491</v>
      </c>
      <c r="O64" s="158"/>
      <c r="P64" s="158"/>
    </row>
    <row r="65" spans="1:16" x14ac:dyDescent="0.15">
      <c r="A65" s="158" t="s">
        <v>32</v>
      </c>
      <c r="B65" s="158">
        <f>'将来負担比率（分子）の構造'!I$42</f>
        <v>109016</v>
      </c>
      <c r="C65" s="158"/>
      <c r="D65" s="158"/>
      <c r="E65" s="158">
        <f>'将来負担比率（分子）の構造'!J$42</f>
        <v>99424</v>
      </c>
      <c r="F65" s="158"/>
      <c r="G65" s="158"/>
      <c r="H65" s="158">
        <f>'将来負担比率（分子）の構造'!K$42</f>
        <v>88277</v>
      </c>
      <c r="I65" s="158"/>
      <c r="J65" s="158"/>
      <c r="K65" s="158">
        <f>'将来負担比率（分子）の構造'!L$42</f>
        <v>77408</v>
      </c>
      <c r="L65" s="158"/>
      <c r="M65" s="158"/>
      <c r="N65" s="158">
        <f>'将来負担比率（分子）の構造'!M$42</f>
        <v>66268</v>
      </c>
      <c r="O65" s="158"/>
      <c r="P65" s="158"/>
    </row>
    <row r="66" spans="1:16" x14ac:dyDescent="0.15">
      <c r="A66" s="158" t="s">
        <v>31</v>
      </c>
      <c r="B66" s="158">
        <f>'将来負担比率（分子）の構造'!I$41</f>
        <v>3330875</v>
      </c>
      <c r="C66" s="158"/>
      <c r="D66" s="158"/>
      <c r="E66" s="158">
        <f>'将来負担比率（分子）の構造'!J$41</f>
        <v>2785361</v>
      </c>
      <c r="F66" s="158"/>
      <c r="G66" s="158"/>
      <c r="H66" s="158">
        <f>'将来負担比率（分子）の構造'!K$41</f>
        <v>2625777</v>
      </c>
      <c r="I66" s="158"/>
      <c r="J66" s="158"/>
      <c r="K66" s="158">
        <f>'将来負担比率（分子）の構造'!L$41</f>
        <v>2454823</v>
      </c>
      <c r="L66" s="158"/>
      <c r="M66" s="158"/>
      <c r="N66" s="158">
        <f>'将来負担比率（分子）の構造'!M$41</f>
        <v>2360740</v>
      </c>
      <c r="O66" s="158"/>
      <c r="P66" s="158"/>
    </row>
    <row r="67" spans="1:16" x14ac:dyDescent="0.15">
      <c r="A67" s="158" t="s">
        <v>75</v>
      </c>
      <c r="B67" s="158" t="e">
        <f>NA()</f>
        <v>#N/A</v>
      </c>
      <c r="C67" s="158">
        <f>IF(ISNUMBER('将来負担比率（分子）の構造'!I$53), IF('将来負担比率（分子）の構造'!I$53 &lt; 0, 0, '将来負担比率（分子）の構造'!I$53), NA())</f>
        <v>479324</v>
      </c>
      <c r="D67" s="158" t="e">
        <f>NA()</f>
        <v>#N/A</v>
      </c>
      <c r="E67" s="158" t="e">
        <f>NA()</f>
        <v>#N/A</v>
      </c>
      <c r="F67" s="158">
        <f>IF(ISNUMBER('将来負担比率（分子）の構造'!J$53), IF('将来負担比率（分子）の構造'!J$53 &lt; 0, 0, '将来負担比率（分子）の構造'!J$53), NA())</f>
        <v>345207</v>
      </c>
      <c r="G67" s="158" t="e">
        <f>NA()</f>
        <v>#N/A</v>
      </c>
      <c r="H67" s="158" t="e">
        <f>NA()</f>
        <v>#N/A</v>
      </c>
      <c r="I67" s="158">
        <f>IF(ISNUMBER('将来負担比率（分子）の構造'!K$53), IF('将来負担比率（分子）の構造'!K$53 &lt; 0, 0, '将来負担比率（分子）の構造'!K$53), NA())</f>
        <v>175868</v>
      </c>
      <c r="J67" s="158" t="e">
        <f>NA()</f>
        <v>#N/A</v>
      </c>
      <c r="K67" s="158" t="e">
        <f>NA()</f>
        <v>#N/A</v>
      </c>
      <c r="L67" s="158">
        <f>IF(ISNUMBER('将来負担比率（分子）の構造'!L$53), IF('将来負担比率（分子）の構造'!L$53 &lt; 0, 0, '将来負担比率（分子）の構造'!L$53), NA())</f>
        <v>40910</v>
      </c>
      <c r="M67" s="158" t="e">
        <f>NA()</f>
        <v>#N/A</v>
      </c>
      <c r="N67" s="158" t="e">
        <f>NA()</f>
        <v>#N/A</v>
      </c>
      <c r="O67" s="158">
        <f>IF(ISNUMBER('将来負担比率（分子）の構造'!M$53), IF('将来負担比率（分子）の構造'!M$53 &lt; 0, 0, '将来負担比率（分子）の構造'!M$53), NA())</f>
        <v>0</v>
      </c>
      <c r="P67" s="158" t="e">
        <f>NA()</f>
        <v>#N/A</v>
      </c>
    </row>
    <row r="70" spans="1:16" x14ac:dyDescent="0.15">
      <c r="A70" s="160" t="s">
        <v>76</v>
      </c>
      <c r="B70" s="160"/>
      <c r="C70" s="160"/>
      <c r="D70" s="160"/>
      <c r="E70" s="160"/>
      <c r="F70" s="160"/>
    </row>
    <row r="71" spans="1:16" x14ac:dyDescent="0.15">
      <c r="A71" s="161"/>
      <c r="B71" s="161" t="e">
        <f>#REF!</f>
        <v>#REF!</v>
      </c>
      <c r="C71" s="161" t="e">
        <f>#REF!</f>
        <v>#REF!</v>
      </c>
      <c r="D71" s="161" t="e">
        <f>#REF!</f>
        <v>#REF!</v>
      </c>
    </row>
    <row r="72" spans="1:16" x14ac:dyDescent="0.15">
      <c r="A72" s="161" t="s">
        <v>77</v>
      </c>
      <c r="B72" s="162" t="e">
        <f>#REF!</f>
        <v>#REF!</v>
      </c>
      <c r="C72" s="162" t="e">
        <f>#REF!</f>
        <v>#REF!</v>
      </c>
      <c r="D72" s="162" t="e">
        <f>#REF!</f>
        <v>#REF!</v>
      </c>
    </row>
    <row r="73" spans="1:16" x14ac:dyDescent="0.15">
      <c r="A73" s="161" t="s">
        <v>78</v>
      </c>
      <c r="B73" s="162" t="e">
        <f>#REF!</f>
        <v>#REF!</v>
      </c>
      <c r="C73" s="162" t="e">
        <f>#REF!</f>
        <v>#REF!</v>
      </c>
      <c r="D73" s="162" t="e">
        <f>#REF!</f>
        <v>#REF!</v>
      </c>
    </row>
    <row r="74" spans="1:16" x14ac:dyDescent="0.15">
      <c r="A74" s="161" t="s">
        <v>79</v>
      </c>
      <c r="B74" s="162" t="e">
        <f>#REF!</f>
        <v>#REF!</v>
      </c>
      <c r="C74" s="162" t="e">
        <f>#REF!</f>
        <v>#REF!</v>
      </c>
      <c r="D74" s="162" t="e">
        <f>#REF!</f>
        <v>#REF!</v>
      </c>
    </row>
  </sheetData>
  <sheetProtection algorithmName="SHA-512" hashValue="XryfSM7TrPxqxjO1Dh4t+b/TPPYVQSiBej9HBmmh5mFyuPNCayn/Bo3qiLQK4XktSthSmyAm8sxMfoLHx4spCA==" saltValue="DRd73etWBp/9Li5ZEALX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2023-03-17T06:04:18Z</cp:lastPrinted>
  <dcterms:created xsi:type="dcterms:W3CDTF">2023-02-20T06:02:14Z</dcterms:created>
  <dcterms:modified xsi:type="dcterms:W3CDTF">2023-11-06T02:00:18Z</dcterms:modified>
  <cp:category/>
</cp:coreProperties>
</file>