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15" yWindow="-15" windowWidth="10200" windowHeight="7500"/>
  </bookViews>
  <sheets>
    <sheet name="貸借対照表" sheetId="1" r:id="rId1"/>
    <sheet name="行政コスト計算書" sheetId="2" r:id="rId2"/>
    <sheet name="純資産変動計算書" sheetId="4" r:id="rId3"/>
    <sheet name="注記 " sheetId="8" r:id="rId4"/>
    <sheet name="有形固定資産等明細表" sheetId="6" r:id="rId5"/>
  </sheets>
  <externalReferences>
    <externalReference r:id="rId6"/>
    <externalReference r:id="rId7"/>
    <externalReference r:id="rId8"/>
    <externalReference r:id="rId9"/>
    <externalReference r:id="rId10"/>
    <externalReference r:id="rId11"/>
    <externalReference r:id="rId12"/>
  </externalReferences>
  <definedNames>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行政コスト計算書!$A$1:$M$71</definedName>
    <definedName name="_xlnm.Print_Area" localSheetId="2">純資産変動計算書!$A$1:$N$60</definedName>
    <definedName name="_xlnm.Print_Area" localSheetId="0">貸借対照表!$A$1:$T$76</definedName>
    <definedName name="_xlnm.Print_Area" localSheetId="3">'注記 '!$A$1:$E$86</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[4]勘定科目!$A$7:$X$577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'[5]設定シート(概要版)'!$A$22:$A$27</definedName>
    <definedName name="表示金額単位">'[6]設定シート(概要版)'!$A$22:$A$27</definedName>
    <definedName name="表示金額単位先頭" localSheetId="4">'[5]設定シート(概要版)'!$A$22</definedName>
    <definedName name="表示金額単位先頭">'[6]設定シート(概要版)'!$A$22</definedName>
    <definedName name="表示金額単位表" localSheetId="4">'[5]設定シート(概要版)'!$A$22:$C$27</definedName>
    <definedName name="表示金額単位表">'[6]設定シート(概要版)'!$A$22:$C$27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62913"/>
</workbook>
</file>

<file path=xl/calcChain.xml><?xml version="1.0" encoding="utf-8"?>
<calcChain xmlns="http://schemas.openxmlformats.org/spreadsheetml/2006/main">
  <c r="L62" i="6" l="1"/>
  <c r="O62" i="6" s="1"/>
  <c r="O60" i="6"/>
  <c r="L60" i="6"/>
  <c r="L58" i="6"/>
  <c r="O58" i="6" s="1"/>
  <c r="O56" i="6"/>
  <c r="L56" i="6"/>
  <c r="L54" i="6"/>
  <c r="O54" i="6" s="1"/>
  <c r="O52" i="6"/>
  <c r="L52" i="6"/>
  <c r="L50" i="6"/>
  <c r="O50" i="6" s="1"/>
  <c r="O48" i="6"/>
  <c r="L48" i="6"/>
  <c r="N47" i="6"/>
  <c r="M47" i="6"/>
  <c r="N46" i="6"/>
  <c r="M46" i="6"/>
  <c r="K46" i="6"/>
  <c r="J46" i="6"/>
  <c r="L46" i="6" s="1"/>
  <c r="O46" i="6" s="1"/>
  <c r="I46" i="6"/>
  <c r="L44" i="6"/>
  <c r="O44" i="6" s="1"/>
  <c r="O42" i="6"/>
  <c r="L42" i="6"/>
  <c r="L40" i="6"/>
  <c r="O40" i="6" s="1"/>
  <c r="O38" i="6"/>
  <c r="L38" i="6"/>
  <c r="N37" i="6"/>
  <c r="M37" i="6"/>
  <c r="M35" i="6" s="1"/>
  <c r="N36" i="6"/>
  <c r="M36" i="6"/>
  <c r="L36" i="6"/>
  <c r="O36" i="6" s="1"/>
  <c r="K36" i="6"/>
  <c r="K34" i="6" s="1"/>
  <c r="J36" i="6"/>
  <c r="I36" i="6"/>
  <c r="N35" i="6"/>
  <c r="N34" i="6"/>
  <c r="M34" i="6"/>
  <c r="J34" i="6"/>
  <c r="I34" i="6"/>
  <c r="O32" i="6"/>
  <c r="L32" i="6"/>
  <c r="L30" i="6"/>
  <c r="O30" i="6" s="1"/>
  <c r="O28" i="6"/>
  <c r="L28" i="6"/>
  <c r="N27" i="6"/>
  <c r="M27" i="6"/>
  <c r="N26" i="6"/>
  <c r="M26" i="6"/>
  <c r="L26" i="6"/>
  <c r="O26" i="6" s="1"/>
  <c r="K26" i="6"/>
  <c r="J26" i="6"/>
  <c r="I26" i="6"/>
  <c r="O24" i="6"/>
  <c r="L24" i="6"/>
  <c r="L22" i="6"/>
  <c r="O22" i="6" s="1"/>
  <c r="O20" i="6"/>
  <c r="L20" i="6"/>
  <c r="L18" i="6"/>
  <c r="O18" i="6" s="1"/>
  <c r="L16" i="6"/>
  <c r="O16" i="6" s="1"/>
  <c r="L14" i="6"/>
  <c r="O14" i="6" s="1"/>
  <c r="O12" i="6"/>
  <c r="L12" i="6"/>
  <c r="L10" i="6"/>
  <c r="O10" i="6" s="1"/>
  <c r="N9" i="6"/>
  <c r="N7" i="6" s="1"/>
  <c r="N65" i="6" s="1"/>
  <c r="M9" i="6"/>
  <c r="M7" i="6" s="1"/>
  <c r="N8" i="6"/>
  <c r="M8" i="6"/>
  <c r="M6" i="6" s="1"/>
  <c r="M64" i="6" s="1"/>
  <c r="K8" i="6"/>
  <c r="J8" i="6"/>
  <c r="I8" i="6"/>
  <c r="N6" i="6"/>
  <c r="N64" i="6" s="1"/>
  <c r="K6" i="6"/>
  <c r="K64" i="6" s="1"/>
  <c r="J6" i="6"/>
  <c r="J64" i="6" s="1"/>
  <c r="L8" i="6" l="1"/>
  <c r="O8" i="6" s="1"/>
  <c r="L34" i="6"/>
  <c r="O34" i="6" s="1"/>
  <c r="M65" i="6"/>
  <c r="I6" i="6"/>
  <c r="I64" i="6" l="1"/>
  <c r="L64" i="6" s="1"/>
  <c r="O64" i="6" s="1"/>
  <c r="L6" i="6"/>
  <c r="O6" i="6" s="1"/>
  <c r="J34" i="2" l="1"/>
  <c r="R42" i="1"/>
  <c r="J13" i="4" l="1"/>
  <c r="J16" i="4" s="1"/>
  <c r="L14" i="4" l="1"/>
  <c r="J27" i="2" l="1"/>
  <c r="L15" i="4" l="1"/>
  <c r="L13" i="4" s="1"/>
  <c r="K13" i="4"/>
  <c r="K16" i="4" s="1"/>
  <c r="J59" i="2"/>
  <c r="J54" i="2"/>
  <c r="J48" i="2"/>
  <c r="R73" i="1"/>
  <c r="R30" i="1"/>
  <c r="R19" i="1"/>
  <c r="R17" i="1" s="1"/>
  <c r="I65" i="1"/>
  <c r="I60" i="1"/>
  <c r="I52" i="1"/>
  <c r="I47" i="1"/>
  <c r="I42" i="1"/>
  <c r="I33" i="1"/>
  <c r="I23" i="1"/>
  <c r="I18" i="1"/>
  <c r="I17" i="1" l="1"/>
  <c r="I46" i="1"/>
  <c r="J66" i="2"/>
  <c r="R28" i="1"/>
  <c r="R39" i="1" s="1"/>
  <c r="I32" i="1"/>
  <c r="J17" i="2"/>
  <c r="L12" i="4"/>
  <c r="I31" i="1" l="1"/>
  <c r="R74" i="1"/>
  <c r="L16" i="4"/>
  <c r="J53" i="2"/>
  <c r="I74" i="1" l="1"/>
  <c r="J67" i="2"/>
</calcChain>
</file>

<file path=xl/sharedStrings.xml><?xml version="1.0" encoding="utf-8"?>
<sst xmlns="http://schemas.openxmlformats.org/spreadsheetml/2006/main" count="337" uniqueCount="261">
  <si>
    <t>貸 借 対 照 表</t>
    <phoneticPr fontId="5"/>
  </si>
  <si>
    <t/>
  </si>
  <si>
    <t>（単位：円）</t>
    <phoneticPr fontId="5"/>
  </si>
  <si>
    <t>行 政 コ ス ト 計 算 書</t>
    <rPh sb="0" eb="1">
      <t>ギョウ</t>
    </rPh>
    <rPh sb="2" eb="3">
      <t>セイ</t>
    </rPh>
    <rPh sb="10" eb="11">
      <t>ケイ</t>
    </rPh>
    <rPh sb="12" eb="13">
      <t>サン</t>
    </rPh>
    <rPh sb="14" eb="15">
      <t>ショ</t>
    </rPh>
    <phoneticPr fontId="5"/>
  </si>
  <si>
    <t>（単位：円）</t>
    <phoneticPr fontId="5"/>
  </si>
  <si>
    <t>純 資 産 変 動 計 算 書</t>
    <phoneticPr fontId="5"/>
  </si>
  <si>
    <t>（単位：円）</t>
    <phoneticPr fontId="5"/>
  </si>
  <si>
    <t>区分</t>
  </si>
  <si>
    <t>前年度末残高</t>
    <rPh sb="0" eb="3">
      <t>ゼンネンド</t>
    </rPh>
    <phoneticPr fontId="5"/>
  </si>
  <si>
    <t>当年度変動額</t>
    <rPh sb="0" eb="1">
      <t>トウ</t>
    </rPh>
    <rPh sb="1" eb="3">
      <t>ネンド</t>
    </rPh>
    <rPh sb="3" eb="5">
      <t>ヘンドウ</t>
    </rPh>
    <phoneticPr fontId="5"/>
  </si>
  <si>
    <t>当年度末残高</t>
    <rPh sb="0" eb="1">
      <t>トウ</t>
    </rPh>
    <rPh sb="1" eb="3">
      <t>ネンド</t>
    </rPh>
    <phoneticPr fontId="5"/>
  </si>
  <si>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</si>
  <si>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</si>
  <si>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</si>
  <si>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</si>
  <si>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</si>
  <si>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</si>
  <si>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</si>
  <si>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</si>
  <si>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</si>
  <si>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</si>
  <si>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</si>
  <si>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</si>
  <si>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</si>
  <si>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</si>
  <si>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</si>
  <si>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</si>
  <si>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</si>
  <si>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</si>
  <si>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</si>
  <si>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</si>
  <si>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</si>
  <si>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</si>
  <si>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</si>
  <si>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</si>
  <si>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</si>
  <si>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</si>
  <si>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</si>
  <si>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</si>
  <si>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</si>
  <si>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</si>
  <si>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</si>
  <si>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</si>
  <si>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</si>
  <si>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</si>
  <si>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</si>
  <si>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</si>
  <si>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</si>
  <si>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</si>
  <si>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</si>
  <si>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</si>
  <si>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</si>
  <si>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</si>
  <si>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短期借入金</t>
  </si>
  <si>
    <t>他会計借入金</t>
  </si>
  <si>
    <t>その他短期借入金</t>
  </si>
  <si>
    <t>賞与引当金</t>
  </si>
  <si>
    <t>未払金</t>
  </si>
  <si>
    <t>還付未済金</t>
  </si>
  <si>
    <t>リース債務</t>
  </si>
  <si>
    <t>その他流動負債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</si>
  <si>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</si>
  <si>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</si>
  <si>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</si>
  <si>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</si>
  <si>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</si>
  <si>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</si>
  <si>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</si>
  <si>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</si>
  <si>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</si>
  <si>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</si>
  <si>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</si>
  <si>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</si>
  <si>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</si>
  <si>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</si>
  <si>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</si>
  <si>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</si>
  <si>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</si>
  <si>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</si>
  <si>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</si>
  <si>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</si>
  <si>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</si>
  <si>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</si>
  <si>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</si>
  <si>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</si>
  <si>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</si>
  <si>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</si>
  <si>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</si>
  <si>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</si>
  <si>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</si>
  <si>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</si>
  <si>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</si>
  <si>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</si>
  <si>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</si>
  <si>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</si>
  <si>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</si>
  <si>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</si>
  <si>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</si>
  <si>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</si>
  <si>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</si>
  <si>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</si>
  <si>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</si>
  <si>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</si>
  <si>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</si>
  <si>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</si>
  <si>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</si>
  <si>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</si>
  <si>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</si>
  <si>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</si>
  <si>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</si>
  <si>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</si>
  <si>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</si>
  <si>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</si>
  <si>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</si>
  <si>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</si>
  <si>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</si>
  <si>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</si>
  <si>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</si>
  <si>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</si>
  <si>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</si>
  <si>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</si>
  <si>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</si>
  <si>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</si>
  <si>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累積余剰</t>
    <phoneticPr fontId="5"/>
  </si>
  <si>
    <t>評価・換算差額等</t>
    <phoneticPr fontId="5"/>
  </si>
  <si>
    <t>合計</t>
    <phoneticPr fontId="5"/>
  </si>
  <si>
    <t>その他無形事業用固定資産</t>
    <rPh sb="2" eb="3">
      <t>タ</t>
    </rPh>
    <rPh sb="3" eb="5">
      <t>ムケイ</t>
    </rPh>
    <rPh sb="5" eb="8">
      <t>ジギョウヨウ</t>
    </rPh>
    <rPh sb="8" eb="10">
      <t>コテイ</t>
    </rPh>
    <rPh sb="10" eb="12">
      <t>シサン</t>
    </rPh>
    <phoneticPr fontId="4"/>
  </si>
  <si>
    <t>その他無形インフラ固定資産</t>
    <rPh sb="2" eb="3">
      <t>タ</t>
    </rPh>
    <rPh sb="3" eb="5">
      <t>ムケイ</t>
    </rPh>
    <rPh sb="9" eb="11">
      <t>コテイ</t>
    </rPh>
    <rPh sb="11" eb="13">
      <t>シサン</t>
    </rPh>
    <phoneticPr fontId="4"/>
  </si>
  <si>
    <t>その他固定資産</t>
  </si>
  <si>
    <t>その他引当金</t>
    <phoneticPr fontId="4"/>
  </si>
  <si>
    <t>その他引当金</t>
    <phoneticPr fontId="4"/>
  </si>
  <si>
    <t>その他有形事業用固定資産</t>
    <rPh sb="2" eb="3">
      <t>タ</t>
    </rPh>
    <rPh sb="3" eb="5">
      <t>ユウケイ</t>
    </rPh>
    <rPh sb="5" eb="8">
      <t>ジギョウヨウ</t>
    </rPh>
    <rPh sb="8" eb="10">
      <t>コテイ</t>
    </rPh>
    <rPh sb="10" eb="12">
      <t>シサン</t>
    </rPh>
    <phoneticPr fontId="4"/>
  </si>
  <si>
    <t>その他有形インフラ固定資産</t>
    <rPh sb="2" eb="3">
      <t>タ</t>
    </rPh>
    <rPh sb="3" eb="5">
      <t>ユウケイ</t>
    </rPh>
    <rPh sb="9" eb="11">
      <t>コテイ</t>
    </rPh>
    <rPh sb="11" eb="13">
      <t>シサン</t>
    </rPh>
    <phoneticPr fontId="4"/>
  </si>
  <si>
    <t>その他評価・換算差額等</t>
    <phoneticPr fontId="4"/>
  </si>
  <si>
    <t>当年度収支差額</t>
    <rPh sb="0" eb="3">
      <t>トウネンド</t>
    </rPh>
    <rPh sb="3" eb="5">
      <t>シュウシ</t>
    </rPh>
    <rPh sb="5" eb="7">
      <t>サガク</t>
    </rPh>
    <phoneticPr fontId="4"/>
  </si>
  <si>
    <t>その他変動額</t>
    <rPh sb="2" eb="3">
      <t>タ</t>
    </rPh>
    <rPh sb="3" eb="5">
      <t>ヘンドウ</t>
    </rPh>
    <rPh sb="5" eb="6">
      <t>ガク</t>
    </rPh>
    <phoneticPr fontId="4"/>
  </si>
  <si>
    <t>地方債等</t>
    <rPh sb="3" eb="4">
      <t>トウ</t>
    </rPh>
    <phoneticPr fontId="4"/>
  </si>
  <si>
    <t>固定負債</t>
    <rPh sb="0" eb="2">
      <t>コテイ</t>
    </rPh>
    <phoneticPr fontId="4"/>
  </si>
  <si>
    <t>一般会計からの繰入金</t>
    <rPh sb="0" eb="2">
      <t>イッパン</t>
    </rPh>
    <phoneticPr fontId="4"/>
  </si>
  <si>
    <t>（令和4年3月31日）</t>
    <rPh sb="1" eb="2">
      <t>レイ</t>
    </rPh>
    <rPh sb="2" eb="3">
      <t>ワ</t>
    </rPh>
    <phoneticPr fontId="5"/>
  </si>
  <si>
    <t>（自令和3年4月1日　至令和4年3月31日）</t>
    <rPh sb="12" eb="13">
      <t>レイ</t>
    </rPh>
    <rPh sb="13" eb="14">
      <t>ワ</t>
    </rPh>
    <phoneticPr fontId="5"/>
  </si>
  <si>
    <t>財務諸表に対する注記</t>
    <rPh sb="0" eb="2">
      <t>ザイム</t>
    </rPh>
    <rPh sb="2" eb="4">
      <t>ショヒョウ</t>
    </rPh>
    <rPh sb="5" eb="6">
      <t>タイ</t>
    </rPh>
    <rPh sb="8" eb="9">
      <t>チュウ</t>
    </rPh>
    <rPh sb="9" eb="10">
      <t>キ</t>
    </rPh>
    <phoneticPr fontId="26"/>
  </si>
  <si>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6"/>
  </si>
  <si>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26"/>
  </si>
  <si>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26"/>
  </si>
  <si>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26"/>
  </si>
  <si>
    <t>　なお、所管所属については、令和４年３月31日時点のものです。</t>
    <rPh sb="4" eb="6">
      <t>ショカン</t>
    </rPh>
    <rPh sb="6" eb="8">
      <t>ショゾク</t>
    </rPh>
    <rPh sb="14" eb="15">
      <t>レイ</t>
    </rPh>
    <rPh sb="15" eb="16">
      <t>ワ</t>
    </rPh>
    <rPh sb="17" eb="18">
      <t>ネン</t>
    </rPh>
    <rPh sb="19" eb="20">
      <t>ガツ</t>
    </rPh>
    <rPh sb="22" eb="23">
      <t>ニチ</t>
    </rPh>
    <rPh sb="23" eb="25">
      <t>ジテン</t>
    </rPh>
    <phoneticPr fontId="26"/>
  </si>
  <si>
    <t>　</t>
    <phoneticPr fontId="26"/>
  </si>
  <si>
    <t>区分</t>
    <rPh sb="0" eb="2">
      <t>クブン</t>
    </rPh>
    <phoneticPr fontId="26"/>
  </si>
  <si>
    <t>会計・団体名</t>
    <rPh sb="0" eb="2">
      <t>カイケイ</t>
    </rPh>
    <rPh sb="3" eb="5">
      <t>ダンタイ</t>
    </rPh>
    <rPh sb="5" eb="6">
      <t>メイ</t>
    </rPh>
    <phoneticPr fontId="26"/>
  </si>
  <si>
    <t>連結割合（％）</t>
    <rPh sb="0" eb="2">
      <t>レンケツ</t>
    </rPh>
    <rPh sb="2" eb="4">
      <t>ワリアイ</t>
    </rPh>
    <phoneticPr fontId="26"/>
  </si>
  <si>
    <t>所管所属</t>
    <rPh sb="0" eb="2">
      <t>ショカン</t>
    </rPh>
    <rPh sb="2" eb="4">
      <t>ショゾク</t>
    </rPh>
    <phoneticPr fontId="26"/>
  </si>
  <si>
    <t>一般会計</t>
    <rPh sb="0" eb="2">
      <t>イッパン</t>
    </rPh>
    <rPh sb="2" eb="4">
      <t>カイケイ</t>
    </rPh>
    <phoneticPr fontId="26"/>
  </si>
  <si>
    <t>政令等特別会計</t>
    <rPh sb="0" eb="2">
      <t>セイレイ</t>
    </rPh>
    <rPh sb="2" eb="3">
      <t>トウ</t>
    </rPh>
    <rPh sb="3" eb="5">
      <t>トクベツ</t>
    </rPh>
    <rPh sb="5" eb="7">
      <t>カイケイ</t>
    </rPh>
    <phoneticPr fontId="26"/>
  </si>
  <si>
    <t>食肉市場事業会計</t>
    <rPh sb="0" eb="2">
      <t>ショクニク</t>
    </rPh>
    <rPh sb="2" eb="4">
      <t>シジョウ</t>
    </rPh>
    <rPh sb="4" eb="6">
      <t>ジギョウ</t>
    </rPh>
    <rPh sb="6" eb="8">
      <t>カイケイ</t>
    </rPh>
    <phoneticPr fontId="26"/>
  </si>
  <si>
    <t>駐車場事業会計</t>
    <rPh sb="0" eb="3">
      <t>チュウシャジョウ</t>
    </rPh>
    <rPh sb="3" eb="5">
      <t>ジギョウ</t>
    </rPh>
    <rPh sb="5" eb="7">
      <t>カイケイ</t>
    </rPh>
    <phoneticPr fontId="26"/>
  </si>
  <si>
    <t>母子父子寡婦福祉貸付資金会計</t>
    <rPh sb="0" eb="2">
      <t>ボシ</t>
    </rPh>
    <rPh sb="2" eb="4">
      <t>フシ</t>
    </rPh>
    <rPh sb="4" eb="6">
      <t>カフ</t>
    </rPh>
    <rPh sb="6" eb="8">
      <t>フクシ</t>
    </rPh>
    <rPh sb="8" eb="10">
      <t>カシツケ</t>
    </rPh>
    <rPh sb="10" eb="12">
      <t>シキン</t>
    </rPh>
    <rPh sb="12" eb="14">
      <t>カイケイ</t>
    </rPh>
    <phoneticPr fontId="26"/>
  </si>
  <si>
    <t>国民健康保険事業会計</t>
    <rPh sb="0" eb="2">
      <t>コクミン</t>
    </rPh>
    <rPh sb="2" eb="4">
      <t>ケンコウ</t>
    </rPh>
    <rPh sb="4" eb="6">
      <t>ホケン</t>
    </rPh>
    <rPh sb="6" eb="8">
      <t>ジギョウ</t>
    </rPh>
    <rPh sb="8" eb="10">
      <t>カイケイ</t>
    </rPh>
    <phoneticPr fontId="26"/>
  </si>
  <si>
    <t>心身障害者扶養共済事業会計</t>
    <rPh sb="0" eb="2">
      <t>シンシン</t>
    </rPh>
    <rPh sb="2" eb="5">
      <t>ショウガイシャ</t>
    </rPh>
    <rPh sb="5" eb="7">
      <t>フヨウ</t>
    </rPh>
    <rPh sb="7" eb="9">
      <t>キョウサイ</t>
    </rPh>
    <rPh sb="9" eb="11">
      <t>ジギョウ</t>
    </rPh>
    <rPh sb="11" eb="13">
      <t>カイケイ</t>
    </rPh>
    <phoneticPr fontId="26"/>
  </si>
  <si>
    <t>介護保険事業会計</t>
    <rPh sb="0" eb="2">
      <t>カイゴ</t>
    </rPh>
    <rPh sb="2" eb="4">
      <t>ホケン</t>
    </rPh>
    <rPh sb="4" eb="6">
      <t>ジギョウ</t>
    </rPh>
    <rPh sb="6" eb="8">
      <t>カイケイ</t>
    </rPh>
    <phoneticPr fontId="26"/>
  </si>
  <si>
    <t>後期高齢者医療事業会計</t>
    <rPh sb="0" eb="2">
      <t>コウキ</t>
    </rPh>
    <rPh sb="2" eb="5">
      <t>コウレイシャ</t>
    </rPh>
    <rPh sb="5" eb="11">
      <t>イリョウジギョウカイケイ</t>
    </rPh>
    <phoneticPr fontId="26"/>
  </si>
  <si>
    <t>公債費会計</t>
    <rPh sb="0" eb="2">
      <t>コウサイ</t>
    </rPh>
    <rPh sb="2" eb="3">
      <t>ヒ</t>
    </rPh>
    <rPh sb="3" eb="5">
      <t>カイケイ</t>
    </rPh>
    <phoneticPr fontId="26"/>
  </si>
  <si>
    <t>準公営企業会計</t>
    <rPh sb="0" eb="1">
      <t>ジュン</t>
    </rPh>
    <rPh sb="1" eb="3">
      <t>コウエイ</t>
    </rPh>
    <rPh sb="3" eb="5">
      <t>キギョウ</t>
    </rPh>
    <rPh sb="5" eb="7">
      <t>カイケイ</t>
    </rPh>
    <phoneticPr fontId="26"/>
  </si>
  <si>
    <t>中央卸売市場事業会計</t>
    <rPh sb="0" eb="2">
      <t>チュウオウ</t>
    </rPh>
    <rPh sb="2" eb="4">
      <t>オロシウリ</t>
    </rPh>
    <rPh sb="4" eb="6">
      <t>シジョウ</t>
    </rPh>
    <rPh sb="6" eb="8">
      <t>ジギョウ</t>
    </rPh>
    <rPh sb="8" eb="10">
      <t>カイケイ</t>
    </rPh>
    <phoneticPr fontId="26"/>
  </si>
  <si>
    <t>港営事業会計</t>
    <rPh sb="0" eb="1">
      <t>ミナト</t>
    </rPh>
    <rPh sb="1" eb="2">
      <t>エイ</t>
    </rPh>
    <rPh sb="2" eb="4">
      <t>ジギョウ</t>
    </rPh>
    <rPh sb="4" eb="6">
      <t>カイケイ</t>
    </rPh>
    <phoneticPr fontId="26"/>
  </si>
  <si>
    <t>下水道事業会計</t>
    <rPh sb="0" eb="3">
      <t>ゲスイドウ</t>
    </rPh>
    <rPh sb="3" eb="5">
      <t>ジギョウ</t>
    </rPh>
    <rPh sb="5" eb="7">
      <t>カイケイ</t>
    </rPh>
    <phoneticPr fontId="26"/>
  </si>
  <si>
    <t>公営企業会計</t>
    <rPh sb="0" eb="2">
      <t>コウエイ</t>
    </rPh>
    <rPh sb="2" eb="4">
      <t>キギョウ</t>
    </rPh>
    <rPh sb="4" eb="6">
      <t>カイケイ</t>
    </rPh>
    <phoneticPr fontId="26"/>
  </si>
  <si>
    <t>水道事業会計</t>
    <rPh sb="0" eb="2">
      <t>スイドウ</t>
    </rPh>
    <rPh sb="2" eb="4">
      <t>ジギョウ</t>
    </rPh>
    <rPh sb="4" eb="6">
      <t>カイケイ</t>
    </rPh>
    <phoneticPr fontId="26"/>
  </si>
  <si>
    <t>工業用水道事業会計</t>
    <rPh sb="0" eb="3">
      <t>コウギョウヨウ</t>
    </rPh>
    <rPh sb="3" eb="5">
      <t>スイドウ</t>
    </rPh>
    <rPh sb="5" eb="7">
      <t>ジギョウ</t>
    </rPh>
    <rPh sb="7" eb="9">
      <t>カイケイ</t>
    </rPh>
    <phoneticPr fontId="26"/>
  </si>
  <si>
    <t>一部事務組合</t>
    <rPh sb="0" eb="2">
      <t>イチブ</t>
    </rPh>
    <rPh sb="2" eb="4">
      <t>ジム</t>
    </rPh>
    <rPh sb="4" eb="6">
      <t>クミアイ</t>
    </rPh>
    <phoneticPr fontId="26"/>
  </si>
  <si>
    <t>大阪広域環境施設組合</t>
    <rPh sb="2" eb="4">
      <t>コウイキ</t>
    </rPh>
    <phoneticPr fontId="26"/>
  </si>
  <si>
    <t>　環境局</t>
    <rPh sb="1" eb="3">
      <t>カンキョウ</t>
    </rPh>
    <rPh sb="3" eb="4">
      <t>キョク</t>
    </rPh>
    <phoneticPr fontId="26"/>
  </si>
  <si>
    <t>淀川右岸水防事務組合</t>
  </si>
  <si>
    <t>　建設局</t>
    <rPh sb="1" eb="3">
      <t>ケンセツ</t>
    </rPh>
    <rPh sb="3" eb="4">
      <t>キョク</t>
    </rPh>
    <phoneticPr fontId="26"/>
  </si>
  <si>
    <t>淀川左岸水防事務組合</t>
  </si>
  <si>
    <t>大和川右岸水防事務組合</t>
    <phoneticPr fontId="26"/>
  </si>
  <si>
    <t>広域連合</t>
    <rPh sb="0" eb="2">
      <t>コウイキ</t>
    </rPh>
    <rPh sb="2" eb="4">
      <t>レンゴウ</t>
    </rPh>
    <phoneticPr fontId="26"/>
  </si>
  <si>
    <t>関西広域連合</t>
    <rPh sb="0" eb="2">
      <t>カンサイ</t>
    </rPh>
    <rPh sb="2" eb="4">
      <t>コウイキ</t>
    </rPh>
    <rPh sb="4" eb="6">
      <t>レンゴウ</t>
    </rPh>
    <phoneticPr fontId="26"/>
  </si>
  <si>
    <t>　政策企画室</t>
    <rPh sb="1" eb="3">
      <t>セイサク</t>
    </rPh>
    <rPh sb="3" eb="5">
      <t>キカク</t>
    </rPh>
    <rPh sb="5" eb="6">
      <t>シツ</t>
    </rPh>
    <phoneticPr fontId="26"/>
  </si>
  <si>
    <t>大阪府後期高齢者医療広域連合</t>
    <phoneticPr fontId="26"/>
  </si>
  <si>
    <t>　福祉局</t>
    <rPh sb="1" eb="3">
      <t>フクシ</t>
    </rPh>
    <rPh sb="3" eb="4">
      <t>キョク</t>
    </rPh>
    <phoneticPr fontId="26"/>
  </si>
  <si>
    <t>地方独立行政法人</t>
    <rPh sb="0" eb="2">
      <t>チホウ</t>
    </rPh>
    <rPh sb="2" eb="4">
      <t>ドクリツ</t>
    </rPh>
    <rPh sb="4" eb="6">
      <t>ギョウセイ</t>
    </rPh>
    <rPh sb="6" eb="8">
      <t>ホウジン</t>
    </rPh>
    <phoneticPr fontId="26"/>
  </si>
  <si>
    <t>（公大）大阪</t>
    <rPh sb="1" eb="2">
      <t>コウ</t>
    </rPh>
    <rPh sb="2" eb="3">
      <t>ダイ</t>
    </rPh>
    <rPh sb="4" eb="6">
      <t>オオサカ</t>
    </rPh>
    <phoneticPr fontId="26"/>
  </si>
  <si>
    <t>　経済戦略局</t>
    <rPh sb="1" eb="3">
      <t>ケイザイ</t>
    </rPh>
    <rPh sb="3" eb="5">
      <t>センリャク</t>
    </rPh>
    <rPh sb="5" eb="6">
      <t>キョク</t>
    </rPh>
    <phoneticPr fontId="26"/>
  </si>
  <si>
    <t>（地独）大阪市博物館機構</t>
    <rPh sb="1" eb="2">
      <t>チ</t>
    </rPh>
    <rPh sb="2" eb="3">
      <t>ドク</t>
    </rPh>
    <rPh sb="4" eb="6">
      <t>オオサカ</t>
    </rPh>
    <rPh sb="6" eb="7">
      <t>シ</t>
    </rPh>
    <rPh sb="7" eb="10">
      <t>ハクブツカン</t>
    </rPh>
    <rPh sb="10" eb="12">
      <t>キコウ</t>
    </rPh>
    <phoneticPr fontId="26"/>
  </si>
  <si>
    <t>（地独）大阪産業技術研究所</t>
    <rPh sb="1" eb="2">
      <t>チ</t>
    </rPh>
    <rPh sb="2" eb="3">
      <t>ドク</t>
    </rPh>
    <rPh sb="4" eb="6">
      <t>オオサカ</t>
    </rPh>
    <rPh sb="6" eb="8">
      <t>サンギョウ</t>
    </rPh>
    <rPh sb="8" eb="10">
      <t>ギジュツ</t>
    </rPh>
    <rPh sb="10" eb="13">
      <t>ケンキュウショ</t>
    </rPh>
    <phoneticPr fontId="26"/>
  </si>
  <si>
    <t>（地独）大阪市民病院機構</t>
    <rPh sb="1" eb="2">
      <t>チ</t>
    </rPh>
    <rPh sb="2" eb="3">
      <t>ドク</t>
    </rPh>
    <rPh sb="4" eb="8">
      <t>オオサカシミン</t>
    </rPh>
    <rPh sb="8" eb="10">
      <t>ビョウイン</t>
    </rPh>
    <rPh sb="10" eb="12">
      <t>キコウ</t>
    </rPh>
    <phoneticPr fontId="26"/>
  </si>
  <si>
    <t>　健康局</t>
    <rPh sb="1" eb="3">
      <t>ケンコウ</t>
    </rPh>
    <rPh sb="3" eb="4">
      <t>キョク</t>
    </rPh>
    <phoneticPr fontId="26"/>
  </si>
  <si>
    <t>（地独）大阪健康安全基盤研究所</t>
    <rPh sb="1" eb="2">
      <t>チ</t>
    </rPh>
    <rPh sb="2" eb="3">
      <t>ドク</t>
    </rPh>
    <rPh sb="4" eb="6">
      <t>オオサカ</t>
    </rPh>
    <rPh sb="6" eb="8">
      <t>ケンコウ</t>
    </rPh>
    <rPh sb="8" eb="10">
      <t>アンゼン</t>
    </rPh>
    <rPh sb="10" eb="12">
      <t>キバン</t>
    </rPh>
    <rPh sb="12" eb="15">
      <t>ケンキュウショ</t>
    </rPh>
    <phoneticPr fontId="26"/>
  </si>
  <si>
    <t>（地独）天王寺動物園</t>
    <rPh sb="1" eb="2">
      <t>チ</t>
    </rPh>
    <rPh sb="2" eb="3">
      <t>ドク</t>
    </rPh>
    <rPh sb="4" eb="7">
      <t>テンノウジ</t>
    </rPh>
    <rPh sb="7" eb="10">
      <t>ドウブツエン</t>
    </rPh>
    <phoneticPr fontId="26"/>
  </si>
  <si>
    <t>　建設局</t>
    <rPh sb="1" eb="4">
      <t>ケンセツキョク</t>
    </rPh>
    <phoneticPr fontId="26"/>
  </si>
  <si>
    <t>地方公社</t>
    <rPh sb="0" eb="2">
      <t>チホウ</t>
    </rPh>
    <rPh sb="2" eb="4">
      <t>コウシャ</t>
    </rPh>
    <phoneticPr fontId="26"/>
  </si>
  <si>
    <t>大阪市住宅供給公社</t>
    <rPh sb="0" eb="3">
      <t>オオサカシ</t>
    </rPh>
    <rPh sb="3" eb="5">
      <t>ジュウタク</t>
    </rPh>
    <rPh sb="5" eb="7">
      <t>キョウキュウ</t>
    </rPh>
    <rPh sb="7" eb="9">
      <t>コウシャ</t>
    </rPh>
    <phoneticPr fontId="26"/>
  </si>
  <si>
    <t>　都市整備局</t>
    <rPh sb="1" eb="3">
      <t>トシ</t>
    </rPh>
    <rPh sb="3" eb="5">
      <t>セイビ</t>
    </rPh>
    <rPh sb="5" eb="6">
      <t>キョク</t>
    </rPh>
    <phoneticPr fontId="26"/>
  </si>
  <si>
    <t>第三セクター等</t>
    <rPh sb="0" eb="1">
      <t>ダイ</t>
    </rPh>
    <rPh sb="1" eb="2">
      <t>サン</t>
    </rPh>
    <rPh sb="6" eb="7">
      <t>トウ</t>
    </rPh>
    <phoneticPr fontId="26"/>
  </si>
  <si>
    <t>（株）大阪城ホール</t>
    <rPh sb="1" eb="2">
      <t>カブ</t>
    </rPh>
    <rPh sb="3" eb="6">
      <t>オオサカジョウ</t>
    </rPh>
    <phoneticPr fontId="26"/>
  </si>
  <si>
    <t>（株）大阪市開発公社</t>
    <rPh sb="1" eb="2">
      <t>カブ</t>
    </rPh>
    <rPh sb="3" eb="6">
      <t>オオサカシ</t>
    </rPh>
    <rPh sb="6" eb="8">
      <t>カイハツ</t>
    </rPh>
    <rPh sb="8" eb="10">
      <t>コウシャ</t>
    </rPh>
    <phoneticPr fontId="26"/>
  </si>
  <si>
    <t>（一財）大阪市文化財協会</t>
    <rPh sb="1" eb="2">
      <t>イチ</t>
    </rPh>
    <rPh sb="2" eb="3">
      <t>ザイ</t>
    </rPh>
    <rPh sb="4" eb="7">
      <t>オオサカシ</t>
    </rPh>
    <rPh sb="7" eb="10">
      <t>ブンカザイ</t>
    </rPh>
    <rPh sb="10" eb="12">
      <t>キョウカイ</t>
    </rPh>
    <phoneticPr fontId="26"/>
  </si>
  <si>
    <t>アジア太平洋トレードセンター（株）</t>
    <rPh sb="3" eb="6">
      <t>タイヘイヨウ</t>
    </rPh>
    <rPh sb="15" eb="16">
      <t>カブ</t>
    </rPh>
    <phoneticPr fontId="26"/>
  </si>
  <si>
    <t>（公財）大阪国際交流センター</t>
    <rPh sb="1" eb="2">
      <t>コウ</t>
    </rPh>
    <rPh sb="2" eb="3">
      <t>ザイ</t>
    </rPh>
    <rPh sb="4" eb="6">
      <t>オオサカ</t>
    </rPh>
    <rPh sb="6" eb="8">
      <t>コクサイ</t>
    </rPh>
    <rPh sb="8" eb="10">
      <t>コウリュウ</t>
    </rPh>
    <phoneticPr fontId="26"/>
  </si>
  <si>
    <t>大阪市商業振興企画（株）</t>
    <rPh sb="0" eb="3">
      <t>オオサカシ</t>
    </rPh>
    <rPh sb="3" eb="5">
      <t>ショウギョウ</t>
    </rPh>
    <rPh sb="5" eb="7">
      <t>シンコウ</t>
    </rPh>
    <rPh sb="7" eb="9">
      <t>キカク</t>
    </rPh>
    <rPh sb="10" eb="11">
      <t>カブ</t>
    </rPh>
    <phoneticPr fontId="26"/>
  </si>
  <si>
    <t>（株）大阪鶴見フラワーセンター</t>
    <rPh sb="1" eb="2">
      <t>カブ</t>
    </rPh>
    <rPh sb="3" eb="5">
      <t>オオサカ</t>
    </rPh>
    <rPh sb="5" eb="7">
      <t>ツルミ</t>
    </rPh>
    <phoneticPr fontId="26"/>
  </si>
  <si>
    <t>（公財）大阪府暴力追放推進センター</t>
    <rPh sb="1" eb="2">
      <t>コウ</t>
    </rPh>
    <rPh sb="2" eb="3">
      <t>ザイ</t>
    </rPh>
    <rPh sb="4" eb="7">
      <t>オオサカフ</t>
    </rPh>
    <rPh sb="7" eb="9">
      <t>ボウリョク</t>
    </rPh>
    <rPh sb="9" eb="11">
      <t>ツイホウ</t>
    </rPh>
    <rPh sb="11" eb="13">
      <t>スイシン</t>
    </rPh>
    <phoneticPr fontId="26"/>
  </si>
  <si>
    <t>　市民局</t>
    <rPh sb="1" eb="3">
      <t>シミン</t>
    </rPh>
    <rPh sb="3" eb="4">
      <t>キョク</t>
    </rPh>
    <phoneticPr fontId="26"/>
  </si>
  <si>
    <t>（一財）アジア・太平洋人権情報センター</t>
    <rPh sb="1" eb="2">
      <t>イチ</t>
    </rPh>
    <rPh sb="2" eb="3">
      <t>ザイ</t>
    </rPh>
    <rPh sb="8" eb="11">
      <t>タイヘイヨウ</t>
    </rPh>
    <rPh sb="11" eb="13">
      <t>ジンケン</t>
    </rPh>
    <rPh sb="13" eb="15">
      <t>ジョウホウ</t>
    </rPh>
    <phoneticPr fontId="26"/>
  </si>
  <si>
    <t>（株）湊町開発センター</t>
    <rPh sb="1" eb="2">
      <t>カブ</t>
    </rPh>
    <rPh sb="3" eb="5">
      <t>ミナトマチ</t>
    </rPh>
    <rPh sb="5" eb="7">
      <t>カイハツ</t>
    </rPh>
    <phoneticPr fontId="26"/>
  </si>
  <si>
    <t>　計画調整局</t>
    <phoneticPr fontId="26"/>
  </si>
  <si>
    <t>大阪外環状鉄道（株）</t>
    <rPh sb="0" eb="2">
      <t>オオサカ</t>
    </rPh>
    <rPh sb="2" eb="3">
      <t>ソト</t>
    </rPh>
    <rPh sb="3" eb="5">
      <t>カンジョウ</t>
    </rPh>
    <rPh sb="5" eb="7">
      <t>テツドウ</t>
    </rPh>
    <rPh sb="8" eb="9">
      <t>カブ</t>
    </rPh>
    <phoneticPr fontId="26"/>
  </si>
  <si>
    <t>西大阪高速鉄道（株）</t>
    <phoneticPr fontId="26"/>
  </si>
  <si>
    <t>中之島高速鉄道（株）</t>
    <rPh sb="0" eb="3">
      <t>ナカノシマ</t>
    </rPh>
    <rPh sb="3" eb="5">
      <t>コウソク</t>
    </rPh>
    <rPh sb="5" eb="7">
      <t>テツドウ</t>
    </rPh>
    <rPh sb="8" eb="9">
      <t>カブ</t>
    </rPh>
    <phoneticPr fontId="26"/>
  </si>
  <si>
    <t>（社福）大阪社会医療センター</t>
    <rPh sb="1" eb="3">
      <t>シャフク</t>
    </rPh>
    <rPh sb="4" eb="6">
      <t>オオサカ</t>
    </rPh>
    <rPh sb="6" eb="8">
      <t>シャカイ</t>
    </rPh>
    <rPh sb="8" eb="10">
      <t>イリョウ</t>
    </rPh>
    <phoneticPr fontId="26"/>
  </si>
  <si>
    <t>（公財）大阪市救急医療事業団</t>
    <rPh sb="1" eb="2">
      <t>コウ</t>
    </rPh>
    <rPh sb="2" eb="3">
      <t>ザイ</t>
    </rPh>
    <rPh sb="4" eb="7">
      <t>オオサカシ</t>
    </rPh>
    <rPh sb="7" eb="9">
      <t>キュウキュウ</t>
    </rPh>
    <rPh sb="9" eb="11">
      <t>イリョウ</t>
    </rPh>
    <rPh sb="11" eb="14">
      <t>ジギョウダン</t>
    </rPh>
    <phoneticPr fontId="26"/>
  </si>
  <si>
    <t>大阪市街地開発（株）</t>
    <rPh sb="0" eb="2">
      <t>オオサカ</t>
    </rPh>
    <rPh sb="2" eb="5">
      <t>シガイチ</t>
    </rPh>
    <rPh sb="5" eb="7">
      <t>カイハツ</t>
    </rPh>
    <rPh sb="8" eb="9">
      <t>カブ</t>
    </rPh>
    <phoneticPr fontId="26"/>
  </si>
  <si>
    <t>クリスタ長堀（株）</t>
    <rPh sb="4" eb="6">
      <t>ナガホリ</t>
    </rPh>
    <rPh sb="7" eb="8">
      <t>カブ</t>
    </rPh>
    <phoneticPr fontId="26"/>
  </si>
  <si>
    <t>クリアウォーターOSAKA（株）</t>
    <phoneticPr fontId="26"/>
  </si>
  <si>
    <t>大阪港埠頭（株）</t>
    <rPh sb="0" eb="3">
      <t>オオサカコウ</t>
    </rPh>
    <rPh sb="3" eb="5">
      <t>フトウ</t>
    </rPh>
    <rPh sb="6" eb="7">
      <t>カブ</t>
    </rPh>
    <phoneticPr fontId="26"/>
  </si>
  <si>
    <t>　大阪港湾局</t>
    <rPh sb="1" eb="3">
      <t>オオサカ</t>
    </rPh>
    <rPh sb="3" eb="5">
      <t>コウワン</t>
    </rPh>
    <rPh sb="5" eb="6">
      <t>キョク</t>
    </rPh>
    <phoneticPr fontId="26"/>
  </si>
  <si>
    <t>（株）大阪港トランスポートシステム</t>
    <rPh sb="1" eb="2">
      <t>カブ</t>
    </rPh>
    <rPh sb="3" eb="5">
      <t>オオサカ</t>
    </rPh>
    <rPh sb="5" eb="6">
      <t>ミナト</t>
    </rPh>
    <phoneticPr fontId="26"/>
  </si>
  <si>
    <t>阪神国際港湾（株）</t>
    <rPh sb="0" eb="2">
      <t>ハンシン</t>
    </rPh>
    <rPh sb="2" eb="4">
      <t>コクサイ</t>
    </rPh>
    <rPh sb="4" eb="6">
      <t>コウワン</t>
    </rPh>
    <rPh sb="7" eb="8">
      <t>カブ</t>
    </rPh>
    <phoneticPr fontId="26"/>
  </si>
  <si>
    <t>大阪港埠頭ターミナル（株）</t>
    <rPh sb="0" eb="3">
      <t>オオサカコウ</t>
    </rPh>
    <rPh sb="3" eb="5">
      <t>フトウ</t>
    </rPh>
    <rPh sb="11" eb="12">
      <t>カブ</t>
    </rPh>
    <phoneticPr fontId="26"/>
  </si>
  <si>
    <t>大阪市高速電気軌道（株）</t>
    <rPh sb="0" eb="3">
      <t>オオサカシ</t>
    </rPh>
    <rPh sb="3" eb="5">
      <t>コウソク</t>
    </rPh>
    <rPh sb="5" eb="7">
      <t>デンキ</t>
    </rPh>
    <rPh sb="7" eb="9">
      <t>キドウ</t>
    </rPh>
    <rPh sb="10" eb="11">
      <t>カブ</t>
    </rPh>
    <phoneticPr fontId="26"/>
  </si>
  <si>
    <t>　都市交通局</t>
    <rPh sb="1" eb="3">
      <t>トシ</t>
    </rPh>
    <rPh sb="3" eb="5">
      <t>コウツウ</t>
    </rPh>
    <rPh sb="5" eb="6">
      <t>キョク</t>
    </rPh>
    <phoneticPr fontId="26"/>
  </si>
  <si>
    <t>大阪シティバス（株）</t>
    <rPh sb="0" eb="2">
      <t>オオサカ</t>
    </rPh>
    <rPh sb="8" eb="9">
      <t>カブ</t>
    </rPh>
    <phoneticPr fontId="26"/>
  </si>
  <si>
    <t>（株）大阪メトロサービス</t>
    <rPh sb="1" eb="2">
      <t>カブ</t>
    </rPh>
    <rPh sb="3" eb="5">
      <t>オオサカ</t>
    </rPh>
    <phoneticPr fontId="26"/>
  </si>
  <si>
    <t>大阪地下街（株）</t>
    <rPh sb="0" eb="2">
      <t>オオサカ</t>
    </rPh>
    <rPh sb="2" eb="5">
      <t>チカガイ</t>
    </rPh>
    <rPh sb="6" eb="7">
      <t>カブ</t>
    </rPh>
    <phoneticPr fontId="26"/>
  </si>
  <si>
    <t>（株）大阪メトロアドエラ</t>
    <phoneticPr fontId="26"/>
  </si>
  <si>
    <t>TUCKNAL（株）</t>
    <rPh sb="7" eb="10">
      <t>カブ</t>
    </rPh>
    <phoneticPr fontId="26"/>
  </si>
  <si>
    <t>（株）大阪水道総合サービス</t>
    <rPh sb="1" eb="2">
      <t>カブ</t>
    </rPh>
    <rPh sb="3" eb="5">
      <t>オオサカ</t>
    </rPh>
    <rPh sb="5" eb="7">
      <t>スイドウ</t>
    </rPh>
    <rPh sb="7" eb="9">
      <t>ソウゴウ</t>
    </rPh>
    <phoneticPr fontId="26"/>
  </si>
  <si>
    <t>　水道局</t>
    <rPh sb="1" eb="4">
      <t>スイドウキョク</t>
    </rPh>
    <phoneticPr fontId="26"/>
  </si>
  <si>
    <t>（公財）大阪国際平和センター</t>
    <rPh sb="1" eb="2">
      <t>コウ</t>
    </rPh>
    <rPh sb="2" eb="3">
      <t>ザイ</t>
    </rPh>
    <rPh sb="4" eb="6">
      <t>オオサカ</t>
    </rPh>
    <rPh sb="6" eb="8">
      <t>コクサイ</t>
    </rPh>
    <rPh sb="8" eb="10">
      <t>ヘイワ</t>
    </rPh>
    <phoneticPr fontId="26"/>
  </si>
  <si>
    <t>　教育委員会事務局</t>
    <rPh sb="1" eb="3">
      <t>キョウイク</t>
    </rPh>
    <rPh sb="3" eb="6">
      <t>イインカイ</t>
    </rPh>
    <rPh sb="6" eb="9">
      <t>ジムキョク</t>
    </rPh>
    <phoneticPr fontId="26"/>
  </si>
  <si>
    <t>２．重要な後発事象</t>
    <rPh sb="2" eb="4">
      <t>ジュウヨウ</t>
    </rPh>
    <rPh sb="5" eb="7">
      <t>コウハツ</t>
    </rPh>
    <rPh sb="7" eb="9">
      <t>ジショウ</t>
    </rPh>
    <phoneticPr fontId="26"/>
  </si>
  <si>
    <t>　該当事項はありません。</t>
    <rPh sb="1" eb="3">
      <t>ガイトウ</t>
    </rPh>
    <rPh sb="3" eb="5">
      <t>ジコウ</t>
    </rPh>
    <phoneticPr fontId="26"/>
  </si>
  <si>
    <t>３．追加情報</t>
    <rPh sb="2" eb="4">
      <t>ツイカ</t>
    </rPh>
    <rPh sb="4" eb="6">
      <t>ジョウホウ</t>
    </rPh>
    <phoneticPr fontId="26"/>
  </si>
  <si>
    <t>【事業再編等に伴う移転損益】</t>
    <rPh sb="1" eb="6">
      <t>ジギョウサイヘントウ</t>
    </rPh>
    <rPh sb="7" eb="8">
      <t>トモナ</t>
    </rPh>
    <rPh sb="9" eb="13">
      <t>イテンソンエキ</t>
    </rPh>
    <phoneticPr fontId="21"/>
  </si>
  <si>
    <t>【災害による損失】</t>
    <rPh sb="6" eb="8">
      <t>ソンシツ</t>
    </rPh>
    <phoneticPr fontId="21"/>
  </si>
  <si>
    <t>　災害復旧に関する費用（公共施設の復旧整備費用）52百万円を災害による損失として、特別損失に計上しております。</t>
    <rPh sb="26" eb="27">
      <t>ヒャク</t>
    </rPh>
    <rPh sb="27" eb="29">
      <t>マンエン</t>
    </rPh>
    <phoneticPr fontId="26"/>
  </si>
  <si>
    <t>有 形 固 定 資 産 等 明 細 表</t>
    <phoneticPr fontId="4"/>
  </si>
  <si>
    <t>（単位：円）</t>
    <phoneticPr fontId="4"/>
  </si>
  <si>
    <t>区分</t>
    <phoneticPr fontId="4"/>
  </si>
  <si>
    <t>前年度末残高</t>
    <rPh sb="0" eb="3">
      <t>ゼンネンド</t>
    </rPh>
    <rPh sb="3" eb="4">
      <t>マツ</t>
    </rPh>
    <rPh sb="4" eb="6">
      <t>ザンダカ</t>
    </rPh>
    <phoneticPr fontId="4"/>
  </si>
  <si>
    <t>当年度増加額</t>
    <rPh sb="0" eb="1">
      <t>トウ</t>
    </rPh>
    <rPh sb="1" eb="3">
      <t>ネンド</t>
    </rPh>
    <rPh sb="3" eb="5">
      <t>ゾウカ</t>
    </rPh>
    <rPh sb="5" eb="6">
      <t>ガク</t>
    </rPh>
    <phoneticPr fontId="4"/>
  </si>
  <si>
    <t>当年度減少額</t>
    <rPh sb="0" eb="1">
      <t>トウ</t>
    </rPh>
    <rPh sb="1" eb="3">
      <t>ネンド</t>
    </rPh>
    <rPh sb="3" eb="5">
      <t>ゲンショウ</t>
    </rPh>
    <rPh sb="5" eb="6">
      <t>ガク</t>
    </rPh>
    <phoneticPr fontId="4"/>
  </si>
  <si>
    <t>当年度末残高</t>
    <rPh sb="3" eb="4">
      <t>マツ</t>
    </rPh>
    <rPh sb="4" eb="6">
      <t>ザンダカ</t>
    </rPh>
    <phoneticPr fontId="4"/>
  </si>
  <si>
    <t>当年度末減価償却累計額</t>
    <rPh sb="3" eb="4">
      <t>マツ</t>
    </rPh>
    <rPh sb="4" eb="6">
      <t>ゲンカ</t>
    </rPh>
    <rPh sb="6" eb="8">
      <t>ショウキャク</t>
    </rPh>
    <rPh sb="8" eb="10">
      <t>ルイケイ</t>
    </rPh>
    <rPh sb="10" eb="11">
      <t>ガク</t>
    </rPh>
    <phoneticPr fontId="4"/>
  </si>
  <si>
    <t>当年度償却額</t>
    <phoneticPr fontId="4"/>
  </si>
  <si>
    <t>差引当年度末残高</t>
    <rPh sb="0" eb="2">
      <t>サシヒキ</t>
    </rPh>
    <rPh sb="5" eb="6">
      <t>マツ</t>
    </rPh>
    <rPh sb="6" eb="8">
      <t>ザンダカ</t>
    </rPh>
    <phoneticPr fontId="4"/>
  </si>
  <si>
    <t>①</t>
    <phoneticPr fontId="4"/>
  </si>
  <si>
    <t>②</t>
    <phoneticPr fontId="4"/>
  </si>
  <si>
    <t>③</t>
    <phoneticPr fontId="4"/>
  </si>
  <si>
    <t>④＝①＋②－③</t>
    <phoneticPr fontId="4"/>
  </si>
  <si>
    <t>⑤</t>
    <phoneticPr fontId="4"/>
  </si>
  <si>
    <t>⑥</t>
    <phoneticPr fontId="4"/>
  </si>
  <si>
    <t>④－⑤</t>
    <phoneticPr fontId="4"/>
  </si>
  <si>
    <t>その他有形事業用固定資産</t>
    <rPh sb="2" eb="3">
      <t>タ</t>
    </rPh>
    <rPh sb="3" eb="5">
      <t>ユウケイ</t>
    </rPh>
    <rPh sb="5" eb="8">
      <t>ジギョウヨウ</t>
    </rPh>
    <rPh sb="8" eb="10">
      <t>コテイ</t>
    </rPh>
    <rPh sb="10" eb="12">
      <t>シサン</t>
    </rPh>
    <phoneticPr fontId="21"/>
  </si>
  <si>
    <t>その他無形事業用固定資産</t>
    <rPh sb="2" eb="3">
      <t>タ</t>
    </rPh>
    <rPh sb="3" eb="5">
      <t>ムケイ</t>
    </rPh>
    <rPh sb="5" eb="8">
      <t>ジギョウヨウ</t>
    </rPh>
    <rPh sb="8" eb="10">
      <t>コテイ</t>
    </rPh>
    <rPh sb="10" eb="12">
      <t>シサン</t>
    </rPh>
    <phoneticPr fontId="21"/>
  </si>
  <si>
    <t>その他有形インフラ固定資産</t>
    <rPh sb="2" eb="3">
      <t>タ</t>
    </rPh>
    <rPh sb="3" eb="5">
      <t>ユウケイ</t>
    </rPh>
    <rPh sb="9" eb="11">
      <t>コテイ</t>
    </rPh>
    <rPh sb="11" eb="13">
      <t>シサン</t>
    </rPh>
    <phoneticPr fontId="21"/>
  </si>
  <si>
    <t>その他無形インフラ固定資産</t>
    <rPh sb="2" eb="3">
      <t>タ</t>
    </rPh>
    <rPh sb="3" eb="5">
      <t>ムケイ</t>
    </rPh>
    <rPh sb="9" eb="11">
      <t>コテイ</t>
    </rPh>
    <rPh sb="11" eb="13">
      <t>シサン</t>
    </rPh>
    <phoneticPr fontId="21"/>
  </si>
  <si>
    <t>合　　　　計</t>
    <phoneticPr fontId="4"/>
  </si>
  <si>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227,281,797,007円から減損損失72,869,244円を除いた227,208,927,763円と、行政コスト計算書の減価償却費227,287,562,251円との間に78,634,488円の差が生じています。</t>
    <rPh sb="130" eb="131">
      <t>エン</t>
    </rPh>
    <rPh sb="132" eb="133">
      <t>ノゾ</t>
    </rPh>
    <rPh sb="150" eb="151">
      <t>エン</t>
    </rPh>
    <phoneticPr fontId="21"/>
  </si>
  <si>
    <t>　博物館施設の地方独立行政法人化に伴う地方独立行政法人大阪市博物館機構への諸資産の引き渡しなどによる損失3,234百万円を事業再編等に伴う移転損益として特別損失に計上しておりますが、地方独立行政法人大阪市博物館機構は連結対象であるため、同額を固定負債及び累積余剰に計上しております。</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</si>
</sst>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quot;△ &quot;#,##0"/>
    <numFmt numFmtId="179" formatCode="0.0_ "/>
    <numFmt numFmtId="180" formatCode="\(#,##0\);&quot;（▲ &quot;#,##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4"/>
      <name val="ＭＳ 明朝"/>
      <family val="1"/>
      <charset val="128"/>
    </font>
    <font>
      <u/>
      <sz val="16"/>
      <name val="ＭＳ ゴシック"/>
      <family val="3"/>
      <charset val="128"/>
    </font>
    <font>
      <b/>
      <sz val="24"/>
      <name val="ＭＳ 明朝"/>
      <family val="1"/>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ＭＳ Ｐゴシック"/>
      <family val="3"/>
      <charset val="128"/>
      <scheme val="minor"/>
    </font>
    <font>
      <sz val="12"/>
      <name val="ＭＳ 明朝"/>
      <family val="1"/>
      <charset val="128"/>
    </font>
    <font>
      <sz val="24"/>
      <name val="ＭＳ 明朝"/>
      <family val="1"/>
      <charset val="128"/>
    </font>
    <font>
      <sz val="10"/>
      <name val="ＭＳ 明朝"/>
      <family val="1"/>
      <charset val="128"/>
    </font>
    <font>
      <sz val="18"/>
      <color theme="1"/>
      <name val="ＭＳ 明朝"/>
      <family val="1"/>
      <charset val="128"/>
    </font>
    <font>
      <sz val="6"/>
      <name val="ＭＳ Ｐゴシック"/>
      <family val="3"/>
      <charset val="128"/>
      <scheme val="minor"/>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8"/>
      <color theme="1"/>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38" fontId="6" fillId="0" borderId="0" applyFont="0" applyFill="0" applyBorder="0" applyAlignment="0" applyProtection="0">
      <alignment vertical="center"/>
    </xf>
    <xf numFmtId="0" fontId="3"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35">
    <xf numFmtId="0" fontId="0" fillId="0" borderId="0" xfId="0">
      <alignment vertical="center"/>
    </xf>
    <xf numFmtId="0" fontId="9" fillId="0" borderId="0" xfId="1" applyFont="1" applyFill="1">
      <alignment vertical="center"/>
    </xf>
    <xf numFmtId="0" fontId="10" fillId="0" borderId="0" xfId="4" applyFont="1" applyFill="1" applyAlignment="1">
      <alignment horizontal="left" vertical="center"/>
    </xf>
    <xf numFmtId="0" fontId="9" fillId="0" borderId="1" xfId="1" applyFont="1" applyFill="1" applyBorder="1">
      <alignment vertical="center"/>
    </xf>
    <xf numFmtId="0" fontId="9" fillId="0" borderId="2" xfId="1" applyFont="1" applyFill="1" applyBorder="1">
      <alignment vertical="center"/>
    </xf>
    <xf numFmtId="0" fontId="9" fillId="0" borderId="3" xfId="1" applyFont="1" applyFill="1" applyBorder="1">
      <alignment vertical="center"/>
    </xf>
    <xf numFmtId="0" fontId="9" fillId="0" borderId="4" xfId="1" applyFont="1" applyFill="1" applyBorder="1">
      <alignment vertical="center"/>
    </xf>
    <xf numFmtId="0" fontId="9" fillId="0" borderId="0" xfId="1" applyFont="1" applyFill="1" applyBorder="1">
      <alignment vertical="center"/>
    </xf>
    <xf numFmtId="0" fontId="9" fillId="0" borderId="0" xfId="4" applyFont="1" applyFill="1" applyBorder="1" applyAlignment="1"/>
    <xf numFmtId="0" fontId="9" fillId="0" borderId="5" xfId="1" applyFont="1" applyFill="1" applyBorder="1">
      <alignment vertical="center"/>
    </xf>
    <xf numFmtId="0" fontId="12" fillId="0" borderId="0" xfId="4" applyFont="1" applyFill="1" applyBorder="1" applyAlignment="1">
      <alignment horizontal="center"/>
    </xf>
    <xf numFmtId="0" fontId="14" fillId="0" borderId="0" xfId="4" applyFont="1" applyFill="1" applyBorder="1" applyAlignment="1">
      <alignment horizontal="center" vertical="center"/>
    </xf>
    <xf numFmtId="0" fontId="9" fillId="0" borderId="0" xfId="4" applyFont="1" applyFill="1" applyBorder="1" applyAlignment="1">
      <alignment vertical="center"/>
    </xf>
    <xf numFmtId="58" fontId="9" fillId="0" borderId="0" xfId="1" applyNumberFormat="1" applyFont="1" applyFill="1" applyBorder="1">
      <alignment vertical="center"/>
    </xf>
    <xf numFmtId="0" fontId="15" fillId="0" borderId="0" xfId="1" applyFont="1" applyFill="1" applyBorder="1" applyAlignment="1">
      <alignment horizontal="right" vertical="center"/>
    </xf>
    <xf numFmtId="0" fontId="9" fillId="0" borderId="0" xfId="1" applyFont="1" applyFill="1" applyBorder="1" applyAlignment="1">
      <alignment horizontal="right" vertical="center"/>
    </xf>
    <xf numFmtId="0" fontId="9" fillId="0" borderId="6" xfId="1" applyFont="1" applyFill="1" applyBorder="1">
      <alignment vertical="center"/>
    </xf>
    <xf numFmtId="0" fontId="15" fillId="0" borderId="1" xfId="1" applyFont="1" applyFill="1" applyBorder="1">
      <alignment vertical="center"/>
    </xf>
    <xf numFmtId="0" fontId="15" fillId="0" borderId="2" xfId="1" applyFont="1" applyFill="1" applyBorder="1">
      <alignment vertical="center"/>
    </xf>
    <xf numFmtId="0" fontId="15" fillId="0" borderId="2" xfId="1" applyFont="1" applyFill="1" applyBorder="1" applyAlignment="1">
      <alignment vertical="center"/>
    </xf>
    <xf numFmtId="176" fontId="15" fillId="0" borderId="2" xfId="1" applyNumberFormat="1" applyFont="1" applyFill="1" applyBorder="1">
      <alignment vertical="center"/>
    </xf>
    <xf numFmtId="0" fontId="15" fillId="0" borderId="3" xfId="1" applyFont="1" applyFill="1" applyBorder="1">
      <alignment vertical="center"/>
    </xf>
    <xf numFmtId="0" fontId="15" fillId="0" borderId="1" xfId="1" applyFont="1" applyFill="1" applyBorder="1" applyAlignment="1">
      <alignment horizontal="left" vertical="center"/>
    </xf>
    <xf numFmtId="176" fontId="15" fillId="0" borderId="3" xfId="1" applyNumberFormat="1" applyFont="1" applyFill="1" applyBorder="1">
      <alignment vertical="center"/>
    </xf>
    <xf numFmtId="0" fontId="15" fillId="0" borderId="4" xfId="1" applyFont="1" applyFill="1" applyBorder="1">
      <alignment vertical="center"/>
    </xf>
    <xf numFmtId="0" fontId="15" fillId="0" borderId="0" xfId="1" applyFont="1" applyFill="1" applyBorder="1">
      <alignment vertical="center"/>
    </xf>
    <xf numFmtId="176" fontId="15" fillId="0" borderId="0" xfId="1" applyNumberFormat="1" applyFont="1" applyFill="1" applyBorder="1" applyAlignment="1">
      <alignment horizontal="right" vertical="center"/>
    </xf>
    <xf numFmtId="0" fontId="15" fillId="0" borderId="5" xfId="1" applyFont="1" applyFill="1" applyBorder="1">
      <alignment vertical="center"/>
    </xf>
    <xf numFmtId="0" fontId="15" fillId="0" borderId="0" xfId="1" applyFont="1" applyFill="1" applyBorder="1" applyAlignment="1">
      <alignment horizontal="left" vertical="center"/>
    </xf>
    <xf numFmtId="176" fontId="15" fillId="0" borderId="5" xfId="1" applyNumberFormat="1" applyFont="1" applyFill="1" applyBorder="1" applyAlignment="1">
      <alignment horizontal="right" vertical="center"/>
    </xf>
    <xf numFmtId="176" fontId="15" fillId="0" borderId="0" xfId="1" applyNumberFormat="1" applyFont="1" applyFill="1" applyBorder="1">
      <alignment vertical="center"/>
    </xf>
    <xf numFmtId="176" fontId="15" fillId="0" borderId="5" xfId="1" applyNumberFormat="1" applyFont="1" applyFill="1" applyBorder="1">
      <alignment vertical="center"/>
    </xf>
    <xf numFmtId="0" fontId="15" fillId="0" borderId="13" xfId="1" applyFont="1" applyFill="1" applyBorder="1">
      <alignment vertical="center"/>
    </xf>
    <xf numFmtId="0" fontId="15" fillId="0" borderId="14" xfId="1" applyFont="1" applyFill="1" applyBorder="1">
      <alignment vertical="center"/>
    </xf>
    <xf numFmtId="176" fontId="15" fillId="0" borderId="15" xfId="1" applyNumberFormat="1" applyFont="1" applyFill="1" applyBorder="1">
      <alignment vertical="center"/>
    </xf>
    <xf numFmtId="0" fontId="17" fillId="0" borderId="0" xfId="1" applyFont="1" applyFill="1" applyBorder="1">
      <alignment vertical="center"/>
    </xf>
    <xf numFmtId="0" fontId="15" fillId="0" borderId="7" xfId="1" applyFont="1" applyFill="1" applyBorder="1">
      <alignment vertical="center"/>
    </xf>
    <xf numFmtId="0" fontId="15" fillId="0" borderId="8" xfId="1" applyFont="1" applyFill="1" applyBorder="1">
      <alignment vertical="center"/>
    </xf>
    <xf numFmtId="176" fontId="15" fillId="0" borderId="8" xfId="1" applyNumberFormat="1" applyFont="1" applyFill="1" applyBorder="1" applyAlignment="1">
      <alignment horizontal="right" vertical="center"/>
    </xf>
    <xf numFmtId="176" fontId="15" fillId="0" borderId="9" xfId="1" applyNumberFormat="1" applyFont="1" applyFill="1" applyBorder="1">
      <alignment vertical="center"/>
    </xf>
    <xf numFmtId="0" fontId="15" fillId="0" borderId="15" xfId="1" applyFont="1" applyFill="1" applyBorder="1">
      <alignment vertical="center"/>
    </xf>
    <xf numFmtId="176" fontId="15" fillId="0" borderId="15"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15" fillId="0" borderId="2" xfId="1" applyNumberFormat="1" applyFont="1" applyFill="1" applyBorder="1" applyAlignment="1">
      <alignment horizontal="right" vertical="center"/>
    </xf>
    <xf numFmtId="0" fontId="9" fillId="0" borderId="7" xfId="1" applyFont="1" applyFill="1" applyBorder="1">
      <alignment vertical="center"/>
    </xf>
    <xf numFmtId="0" fontId="9" fillId="0" borderId="8" xfId="1" applyFont="1" applyFill="1" applyBorder="1">
      <alignment vertical="center"/>
    </xf>
    <xf numFmtId="176" fontId="9" fillId="0" borderId="8" xfId="1" applyNumberFormat="1" applyFont="1" applyFill="1" applyBorder="1" applyAlignment="1">
      <alignment horizontal="right" vertical="center"/>
    </xf>
    <xf numFmtId="0" fontId="9" fillId="0" borderId="9" xfId="1" applyFont="1" applyFill="1" applyBorder="1">
      <alignment vertical="center"/>
    </xf>
    <xf numFmtId="176" fontId="9" fillId="0" borderId="2" xfId="1" applyNumberFormat="1" applyFont="1" applyFill="1" applyBorder="1" applyAlignment="1">
      <alignment horizontal="right" vertical="center"/>
    </xf>
    <xf numFmtId="176" fontId="9" fillId="0" borderId="0" xfId="1" applyNumberFormat="1" applyFont="1" applyFill="1" applyBorder="1">
      <alignment vertical="center"/>
    </xf>
    <xf numFmtId="176" fontId="9" fillId="0" borderId="0" xfId="1" applyNumberFormat="1" applyFont="1" applyFill="1">
      <alignment vertical="center"/>
    </xf>
    <xf numFmtId="0" fontId="15" fillId="0" borderId="0" xfId="2" applyFont="1" applyFill="1" applyBorder="1" applyAlignment="1"/>
    <xf numFmtId="0" fontId="18" fillId="0" borderId="4" xfId="1" applyFont="1" applyFill="1" applyBorder="1">
      <alignment vertical="center"/>
    </xf>
    <xf numFmtId="0" fontId="18" fillId="0" borderId="5" xfId="1" applyFont="1" applyFill="1" applyBorder="1">
      <alignment vertical="center"/>
    </xf>
    <xf numFmtId="0" fontId="15" fillId="0" borderId="0" xfId="1" applyFont="1" applyFill="1">
      <alignment vertical="center"/>
    </xf>
    <xf numFmtId="58" fontId="15" fillId="0" borderId="0" xfId="1" applyNumberFormat="1" applyFont="1" applyFill="1" applyBorder="1">
      <alignment vertical="center"/>
    </xf>
    <xf numFmtId="0" fontId="15" fillId="0" borderId="1" xfId="1" applyFont="1" applyFill="1" applyBorder="1" applyAlignment="1">
      <alignment vertical="center"/>
    </xf>
    <xf numFmtId="0" fontId="15" fillId="0" borderId="2" xfId="1" applyFont="1" applyFill="1" applyBorder="1" applyAlignment="1">
      <alignment horizontal="left" vertical="center" indent="1"/>
    </xf>
    <xf numFmtId="177" fontId="15" fillId="0" borderId="4" xfId="1" applyNumberFormat="1" applyFont="1" applyFill="1" applyBorder="1" applyAlignment="1">
      <alignment vertical="center"/>
    </xf>
    <xf numFmtId="177" fontId="15" fillId="0" borderId="0" xfId="1" applyNumberFormat="1" applyFont="1" applyFill="1" applyBorder="1" applyAlignment="1">
      <alignment horizontal="left" vertical="center" indent="1"/>
    </xf>
    <xf numFmtId="177" fontId="15" fillId="0" borderId="0" xfId="1" applyNumberFormat="1" applyFont="1" applyFill="1" applyBorder="1">
      <alignment vertical="center"/>
    </xf>
    <xf numFmtId="177" fontId="15" fillId="0" borderId="5" xfId="1" applyNumberFormat="1" applyFont="1" applyFill="1" applyBorder="1" applyAlignment="1">
      <alignment horizontal="right" vertical="center"/>
    </xf>
    <xf numFmtId="177" fontId="15" fillId="0" borderId="7" xfId="1" applyNumberFormat="1" applyFont="1" applyFill="1" applyBorder="1" applyAlignment="1">
      <alignment vertical="center"/>
    </xf>
    <xf numFmtId="177" fontId="15" fillId="0" borderId="8" xfId="1" applyNumberFormat="1" applyFont="1" applyFill="1" applyBorder="1" applyAlignment="1">
      <alignment horizontal="left" vertical="center" indent="1"/>
    </xf>
    <xf numFmtId="177" fontId="15" fillId="0" borderId="8" xfId="1" applyNumberFormat="1" applyFont="1" applyFill="1" applyBorder="1">
      <alignment vertical="center"/>
    </xf>
    <xf numFmtId="177" fontId="15" fillId="0" borderId="9" xfId="1" applyNumberFormat="1" applyFont="1" applyFill="1" applyBorder="1" applyAlignment="1">
      <alignment horizontal="right" vertical="center"/>
    </xf>
    <xf numFmtId="177" fontId="15" fillId="0" borderId="5" xfId="1" applyNumberFormat="1" applyFont="1" applyFill="1" applyBorder="1">
      <alignment vertical="center"/>
    </xf>
    <xf numFmtId="177" fontId="15" fillId="0" borderId="13" xfId="1" applyNumberFormat="1" applyFont="1" applyFill="1" applyBorder="1" applyAlignment="1">
      <alignment vertical="center"/>
    </xf>
    <xf numFmtId="177" fontId="15" fillId="0" borderId="14" xfId="1" applyNumberFormat="1" applyFont="1" applyFill="1" applyBorder="1" applyAlignment="1">
      <alignment horizontal="left" vertical="center" indent="1"/>
    </xf>
    <xf numFmtId="177" fontId="15" fillId="0" borderId="14" xfId="1" applyNumberFormat="1" applyFont="1" applyFill="1" applyBorder="1">
      <alignment vertical="center"/>
    </xf>
    <xf numFmtId="177" fontId="15" fillId="0" borderId="15" xfId="1" applyNumberFormat="1" applyFont="1" applyFill="1" applyBorder="1">
      <alignment vertical="center"/>
    </xf>
    <xf numFmtId="0" fontId="16" fillId="0" borderId="0" xfId="0" applyFont="1">
      <alignment vertical="center"/>
    </xf>
    <xf numFmtId="176" fontId="15" fillId="0" borderId="8" xfId="1" applyNumberFormat="1" applyFont="1" applyFill="1" applyBorder="1">
      <alignment vertical="center"/>
    </xf>
    <xf numFmtId="0" fontId="15" fillId="0" borderId="9" xfId="1" applyFont="1" applyFill="1" applyBorder="1">
      <alignment vertical="center"/>
    </xf>
    <xf numFmtId="176" fontId="15" fillId="0" borderId="0" xfId="1" applyNumberFormat="1" applyFont="1" applyFill="1">
      <alignment vertical="center"/>
    </xf>
    <xf numFmtId="0" fontId="19" fillId="0" borderId="0" xfId="1" applyFont="1" applyFill="1">
      <alignment vertical="center"/>
    </xf>
    <xf numFmtId="0" fontId="10" fillId="0" borderId="0" xfId="3" applyFont="1" applyFill="1" applyAlignment="1">
      <alignment horizontal="left" vertical="center"/>
    </xf>
    <xf numFmtId="0" fontId="19" fillId="0" borderId="1" xfId="1" applyFont="1" applyFill="1" applyBorder="1">
      <alignment vertical="center"/>
    </xf>
    <xf numFmtId="0" fontId="19" fillId="0" borderId="2" xfId="1" applyFont="1" applyFill="1" applyBorder="1">
      <alignment vertical="center"/>
    </xf>
    <xf numFmtId="0" fontId="19" fillId="0" borderId="3" xfId="1" applyFont="1" applyFill="1" applyBorder="1">
      <alignment vertical="center"/>
    </xf>
    <xf numFmtId="0" fontId="19" fillId="0" borderId="4" xfId="1" applyFont="1" applyFill="1" applyBorder="1">
      <alignment vertical="center"/>
    </xf>
    <xf numFmtId="0" fontId="19" fillId="0" borderId="0" xfId="1" applyFont="1" applyFill="1" applyBorder="1">
      <alignment vertical="center"/>
    </xf>
    <xf numFmtId="0" fontId="11" fillId="0" borderId="0" xfId="1" applyFont="1" applyFill="1" applyBorder="1" applyAlignment="1">
      <alignment vertical="center"/>
    </xf>
    <xf numFmtId="0" fontId="18" fillId="0" borderId="0" xfId="1" applyFont="1" applyFill="1" applyBorder="1" applyAlignment="1">
      <alignment vertical="center"/>
    </xf>
    <xf numFmtId="0" fontId="19" fillId="0" borderId="5" xfId="1" applyFont="1" applyFill="1" applyBorder="1">
      <alignment vertical="center"/>
    </xf>
    <xf numFmtId="58" fontId="15" fillId="0" borderId="0" xfId="1" quotePrefix="1" applyNumberFormat="1" applyFont="1" applyFill="1" applyBorder="1">
      <alignment vertical="center"/>
    </xf>
    <xf numFmtId="0" fontId="15" fillId="0" borderId="10" xfId="1" applyFont="1" applyFill="1" applyBorder="1" applyAlignment="1">
      <alignment horizontal="center" vertical="center" wrapText="1"/>
    </xf>
    <xf numFmtId="176" fontId="15" fillId="0" borderId="10" xfId="1" applyNumberFormat="1" applyFont="1" applyFill="1" applyBorder="1">
      <alignment vertical="center"/>
    </xf>
    <xf numFmtId="0" fontId="15" fillId="0" borderId="16" xfId="1" applyFont="1" applyFill="1" applyBorder="1" applyAlignment="1">
      <alignment horizontal="center" vertical="center"/>
    </xf>
    <xf numFmtId="176" fontId="15" fillId="0" borderId="17" xfId="1" applyNumberFormat="1" applyFont="1" applyFill="1" applyBorder="1">
      <alignment vertical="center"/>
    </xf>
    <xf numFmtId="0" fontId="15" fillId="0" borderId="7" xfId="1" applyFont="1" applyFill="1" applyBorder="1" applyAlignment="1">
      <alignment horizontal="center" vertical="center"/>
    </xf>
    <xf numFmtId="176" fontId="15" fillId="0" borderId="12" xfId="1" applyNumberFormat="1" applyFont="1" applyFill="1" applyBorder="1">
      <alignment vertical="center"/>
    </xf>
    <xf numFmtId="178" fontId="9" fillId="0" borderId="0" xfId="1" applyNumberFormat="1" applyFont="1" applyFill="1">
      <alignment vertical="center"/>
    </xf>
    <xf numFmtId="0" fontId="19" fillId="0" borderId="7" xfId="1" applyFont="1" applyFill="1" applyBorder="1">
      <alignment vertical="center"/>
    </xf>
    <xf numFmtId="0" fontId="19" fillId="0" borderId="8" xfId="1" applyFont="1" applyFill="1" applyBorder="1">
      <alignment vertical="center"/>
    </xf>
    <xf numFmtId="0" fontId="19" fillId="0" borderId="9" xfId="1" applyFont="1" applyFill="1" applyBorder="1">
      <alignment vertical="center"/>
    </xf>
    <xf numFmtId="0" fontId="15" fillId="0" borderId="0" xfId="6" applyFont="1" applyFill="1" applyBorder="1" applyAlignment="1">
      <alignment horizontal="left" vertical="center"/>
    </xf>
    <xf numFmtId="176" fontId="15" fillId="0" borderId="14" xfId="1" applyNumberFormat="1" applyFont="1" applyFill="1" applyBorder="1">
      <alignment vertical="center"/>
    </xf>
    <xf numFmtId="176" fontId="15" fillId="0" borderId="14" xfId="1" applyNumberFormat="1" applyFont="1" applyFill="1" applyBorder="1" applyAlignment="1">
      <alignment horizontal="right" vertical="center"/>
    </xf>
    <xf numFmtId="0" fontId="16" fillId="0" borderId="14" xfId="0" applyFont="1" applyFill="1" applyBorder="1">
      <alignment vertical="center"/>
    </xf>
    <xf numFmtId="0" fontId="16" fillId="0" borderId="8" xfId="0" applyFont="1" applyFill="1" applyBorder="1">
      <alignment vertical="center"/>
    </xf>
    <xf numFmtId="0" fontId="9" fillId="0" borderId="0" xfId="4" applyFont="1" applyFill="1" applyBorder="1" applyAlignment="1">
      <alignment horizontal="left" vertical="center"/>
    </xf>
    <xf numFmtId="0" fontId="20" fillId="0" borderId="0" xfId="1" applyFont="1" applyFill="1">
      <alignment vertical="center"/>
    </xf>
    <xf numFmtId="0" fontId="22" fillId="0" borderId="0" xfId="4" applyFont="1" applyFill="1" applyAlignment="1">
      <alignment horizontal="left" vertical="center"/>
    </xf>
    <xf numFmtId="0" fontId="23" fillId="0" borderId="0" xfId="1" applyFont="1" applyFill="1">
      <alignment vertical="center"/>
    </xf>
    <xf numFmtId="0" fontId="24" fillId="0" borderId="0" xfId="4" applyFont="1" applyFill="1" applyAlignment="1">
      <alignment horizontal="left" vertical="center"/>
    </xf>
    <xf numFmtId="0" fontId="15" fillId="0" borderId="0" xfId="10" applyFont="1" applyFill="1">
      <alignment vertical="center"/>
    </xf>
    <xf numFmtId="0" fontId="15" fillId="0" borderId="0" xfId="10" applyFont="1" applyFill="1" applyAlignment="1">
      <alignment horizontal="right" vertical="center"/>
    </xf>
    <xf numFmtId="0" fontId="15" fillId="0" borderId="11" xfId="10" applyFont="1" applyFill="1" applyBorder="1" applyAlignment="1">
      <alignment horizontal="center" vertical="center" wrapText="1"/>
    </xf>
    <xf numFmtId="0" fontId="15" fillId="0" borderId="11" xfId="10" applyFont="1" applyFill="1" applyBorder="1" applyAlignment="1">
      <alignment horizontal="center" vertical="center"/>
    </xf>
    <xf numFmtId="0" fontId="15" fillId="0" borderId="11" xfId="10" applyFont="1" applyFill="1" applyBorder="1" applyAlignment="1">
      <alignment horizontal="center" vertical="center" shrinkToFit="1"/>
    </xf>
    <xf numFmtId="0" fontId="15" fillId="0" borderId="12" xfId="10" applyFont="1" applyFill="1" applyBorder="1" applyAlignment="1">
      <alignment horizontal="center" vertical="center"/>
    </xf>
    <xf numFmtId="0" fontId="15" fillId="0" borderId="1" xfId="10" applyFont="1" applyFill="1" applyBorder="1" applyAlignment="1">
      <alignment vertical="center"/>
    </xf>
    <xf numFmtId="0" fontId="15" fillId="0" borderId="2" xfId="10" applyFont="1" applyFill="1" applyBorder="1" applyAlignment="1">
      <alignment vertical="center"/>
    </xf>
    <xf numFmtId="0" fontId="15" fillId="0" borderId="3" xfId="10" applyFont="1" applyFill="1" applyBorder="1" applyAlignment="1">
      <alignment vertical="center"/>
    </xf>
    <xf numFmtId="176" fontId="15" fillId="0" borderId="11" xfId="10" applyNumberFormat="1" applyFont="1" applyFill="1" applyBorder="1">
      <alignment vertical="center"/>
    </xf>
    <xf numFmtId="0" fontId="15" fillId="0" borderId="7" xfId="10" applyFont="1" applyFill="1" applyBorder="1" applyAlignment="1">
      <alignment vertical="center"/>
    </xf>
    <xf numFmtId="0" fontId="15" fillId="0" borderId="8" xfId="10" applyFont="1" applyFill="1" applyBorder="1" applyAlignment="1">
      <alignment vertical="center"/>
    </xf>
    <xf numFmtId="0" fontId="15" fillId="0" borderId="9" xfId="10" applyFont="1" applyFill="1" applyBorder="1" applyAlignment="1">
      <alignment vertical="center"/>
    </xf>
    <xf numFmtId="176" fontId="15" fillId="0" borderId="12" xfId="10" applyNumberFormat="1" applyFont="1" applyFill="1" applyBorder="1">
      <alignment vertical="center"/>
    </xf>
    <xf numFmtId="180" fontId="15" fillId="0" borderId="12" xfId="10" quotePrefix="1" applyNumberFormat="1" applyFont="1" applyFill="1" applyBorder="1" applyAlignment="1">
      <alignment horizontal="right" vertical="center"/>
    </xf>
    <xf numFmtId="0" fontId="15" fillId="0" borderId="0" xfId="10" applyFont="1" applyFill="1" applyBorder="1">
      <alignment vertical="center"/>
    </xf>
    <xf numFmtId="0" fontId="15" fillId="0" borderId="0" xfId="10" applyFont="1" applyFill="1" applyBorder="1" applyAlignment="1">
      <alignment horizontal="center" vertical="center"/>
    </xf>
    <xf numFmtId="176" fontId="15" fillId="0" borderId="0" xfId="10" applyNumberFormat="1" applyFont="1" applyFill="1" applyBorder="1">
      <alignment vertical="center"/>
    </xf>
    <xf numFmtId="0" fontId="33" fillId="0" borderId="0" xfId="10" applyFont="1" applyFill="1">
      <alignment vertical="center"/>
    </xf>
    <xf numFmtId="0" fontId="33" fillId="0" borderId="0" xfId="10" applyFont="1" applyFill="1" applyAlignment="1">
      <alignment vertical="center" wrapText="1"/>
    </xf>
    <xf numFmtId="0" fontId="9" fillId="0" borderId="0" xfId="4" applyFont="1" applyFill="1" applyBorder="1" applyAlignment="1">
      <alignment horizontal="center" vertical="center"/>
    </xf>
    <xf numFmtId="49" fontId="9" fillId="0" borderId="0" xfId="4" applyNumberFormat="1" applyFont="1" applyFill="1" applyBorder="1" applyAlignment="1">
      <alignment horizontal="center" vertical="center"/>
    </xf>
    <xf numFmtId="0" fontId="9" fillId="0" borderId="8" xfId="1" applyFont="1" applyFill="1" applyBorder="1" applyAlignment="1">
      <alignment horizontal="center" vertical="center"/>
    </xf>
    <xf numFmtId="0" fontId="9" fillId="0" borderId="0" xfId="4" applyFont="1" applyFill="1" applyBorder="1" applyAlignment="1">
      <alignment horizontal="left" vertical="center"/>
    </xf>
    <xf numFmtId="49" fontId="9" fillId="0" borderId="0" xfId="4" applyNumberFormat="1" applyFont="1" applyFill="1" applyBorder="1" applyAlignment="1">
      <alignment horizontal="left" vertical="center"/>
    </xf>
    <xf numFmtId="0" fontId="11" fillId="0" borderId="0" xfId="4" applyFont="1" applyFill="1" applyBorder="1" applyAlignment="1">
      <alignment horizontal="center"/>
    </xf>
    <xf numFmtId="0" fontId="13" fillId="0" borderId="0" xfId="4" applyFont="1" applyFill="1" applyBorder="1" applyAlignment="1">
      <alignment horizontal="center" vertical="center"/>
    </xf>
    <xf numFmtId="0" fontId="11" fillId="0" borderId="0" xfId="2" applyFont="1" applyFill="1" applyBorder="1" applyAlignment="1">
      <alignment horizontal="center"/>
    </xf>
    <xf numFmtId="0" fontId="6" fillId="0" borderId="0" xfId="4" applyFont="1" applyAlignment="1">
      <alignment horizontal="center"/>
    </xf>
    <xf numFmtId="0" fontId="13" fillId="0" borderId="0" xfId="2" applyFont="1" applyFill="1" applyBorder="1" applyAlignment="1">
      <alignment horizontal="center"/>
    </xf>
    <xf numFmtId="0" fontId="6" fillId="0" borderId="0" xfId="4" applyFont="1" applyAlignment="1">
      <alignment horizontal="center" vertical="center"/>
    </xf>
    <xf numFmtId="0" fontId="15" fillId="0" borderId="0" xfId="1" applyFont="1" applyFill="1" applyBorder="1" applyAlignment="1">
      <alignment horizontal="center" vertical="center"/>
    </xf>
    <xf numFmtId="0" fontId="15" fillId="0" borderId="12" xfId="1" applyFont="1" applyFill="1" applyBorder="1" applyAlignment="1">
      <alignment horizontal="left" vertical="center"/>
    </xf>
    <xf numFmtId="0" fontId="15" fillId="0" borderId="0" xfId="6" applyFont="1" applyFill="1" applyBorder="1" applyAlignment="1">
      <alignment horizontal="center" vertical="center"/>
    </xf>
    <xf numFmtId="0" fontId="15" fillId="0" borderId="18" xfId="1" applyFont="1" applyFill="1" applyBorder="1" applyAlignment="1">
      <alignment horizontal="right" vertical="center"/>
    </xf>
    <xf numFmtId="0" fontId="15" fillId="0" borderId="19" xfId="1" applyFont="1" applyFill="1" applyBorder="1" applyAlignment="1">
      <alignment horizontal="right" vertical="center"/>
    </xf>
    <xf numFmtId="0" fontId="15" fillId="0" borderId="8" xfId="1" applyFont="1" applyFill="1" applyBorder="1" applyAlignment="1">
      <alignment horizontal="right" vertical="center"/>
    </xf>
    <xf numFmtId="0" fontId="15" fillId="0" borderId="9" xfId="1" applyFont="1" applyFill="1" applyBorder="1" applyAlignment="1">
      <alignment horizontal="right" vertical="center"/>
    </xf>
    <xf numFmtId="49" fontId="15" fillId="0" borderId="0" xfId="6" applyNumberFormat="1" applyFont="1" applyFill="1" applyBorder="1" applyAlignment="1">
      <alignment horizontal="center" vertical="center"/>
    </xf>
    <xf numFmtId="0" fontId="11" fillId="0" borderId="0" xfId="1" applyFont="1" applyFill="1" applyBorder="1" applyAlignment="1">
      <alignment horizontal="center" vertical="center"/>
    </xf>
    <xf numFmtId="0" fontId="6" fillId="0" borderId="0" xfId="4" applyFont="1" applyAlignment="1">
      <alignment vertical="center"/>
    </xf>
    <xf numFmtId="0" fontId="13" fillId="0" borderId="0"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0" xfId="1" applyFont="1" applyFill="1" applyBorder="1" applyAlignment="1">
      <alignment horizontal="left" vertical="center"/>
    </xf>
    <xf numFmtId="0" fontId="15" fillId="0" borderId="11" xfId="1" applyFont="1" applyFill="1" applyBorder="1" applyAlignment="1">
      <alignment horizontal="left" vertical="center"/>
    </xf>
    <xf numFmtId="0" fontId="11" fillId="0" borderId="0" xfId="10" applyFont="1" applyFill="1" applyAlignment="1">
      <alignment horizontal="center" vertical="center"/>
    </xf>
    <xf numFmtId="0" fontId="18" fillId="0" borderId="0" xfId="10" applyFont="1" applyFill="1" applyAlignment="1">
      <alignment horizontal="center" vertical="center"/>
    </xf>
    <xf numFmtId="0" fontId="15" fillId="0" borderId="1" xfId="10" applyFont="1" applyFill="1" applyBorder="1" applyAlignment="1">
      <alignment horizontal="center" vertical="center"/>
    </xf>
    <xf numFmtId="0" fontId="15" fillId="0" borderId="2" xfId="10" applyFont="1" applyFill="1" applyBorder="1" applyAlignment="1">
      <alignment horizontal="center" vertical="center"/>
    </xf>
    <xf numFmtId="0" fontId="15" fillId="0" borderId="3" xfId="10" applyFont="1" applyFill="1" applyBorder="1" applyAlignment="1">
      <alignment horizontal="center" vertical="center"/>
    </xf>
    <xf numFmtId="0" fontId="15" fillId="0" borderId="7" xfId="10" applyFont="1" applyFill="1" applyBorder="1" applyAlignment="1">
      <alignment horizontal="center" vertical="center"/>
    </xf>
    <xf numFmtId="0" fontId="15" fillId="0" borderId="8" xfId="10" applyFont="1" applyFill="1" applyBorder="1" applyAlignment="1">
      <alignment horizontal="center" vertical="center"/>
    </xf>
    <xf numFmtId="0" fontId="15" fillId="0" borderId="9" xfId="10" applyFont="1" applyFill="1" applyBorder="1" applyAlignment="1">
      <alignment horizontal="center" vertical="center"/>
    </xf>
    <xf numFmtId="0" fontId="15" fillId="0" borderId="1" xfId="10" applyFont="1" applyFill="1" applyBorder="1" applyAlignment="1">
      <alignment horizontal="center" vertical="top"/>
    </xf>
    <xf numFmtId="0" fontId="15" fillId="0" borderId="2" xfId="10" applyFont="1" applyFill="1" applyBorder="1" applyAlignment="1">
      <alignment horizontal="center" vertical="top"/>
    </xf>
    <xf numFmtId="0" fontId="15" fillId="0" borderId="3" xfId="10" applyFont="1" applyFill="1" applyBorder="1" applyAlignment="1">
      <alignment horizontal="center" vertical="top"/>
    </xf>
    <xf numFmtId="0" fontId="15" fillId="0" borderId="7" xfId="10" applyFont="1" applyFill="1" applyBorder="1" applyAlignment="1">
      <alignment horizontal="center" vertical="top"/>
    </xf>
    <xf numFmtId="0" fontId="15" fillId="0" borderId="8" xfId="10" applyFont="1" applyFill="1" applyBorder="1" applyAlignment="1">
      <alignment horizontal="center" vertical="top"/>
    </xf>
    <xf numFmtId="0" fontId="15" fillId="0" borderId="9" xfId="10" applyFont="1" applyFill="1" applyBorder="1" applyAlignment="1">
      <alignment horizontal="center" vertical="top"/>
    </xf>
    <xf numFmtId="0" fontId="33" fillId="0" borderId="0" xfId="10" applyFont="1" applyFill="1" applyAlignment="1">
      <alignment horizontal="left" vertical="center" wrapText="1"/>
    </xf>
    <xf numFmtId="0" fontId="33" fillId="0" borderId="0" xfId="10" applyFont="1" applyFill="1" applyAlignment="1">
      <alignment horizontal="left" vertical="center"/>
    </xf>
    <xf numFmtId="0" fontId="25" fillId="0" borderId="0" xfId="13" applyFont="1" applyAlignment="1">
      <alignment horizontal="center" vertical="center"/>
    </xf>
    <xf numFmtId="0" fontId="27" fillId="0" borderId="0" xfId="13" applyFont="1">
      <alignment vertical="center"/>
    </xf>
    <xf numFmtId="0" fontId="28" fillId="0" borderId="0" xfId="13" applyFont="1">
      <alignment vertical="center"/>
    </xf>
    <xf numFmtId="0" fontId="29" fillId="0" borderId="0" xfId="13" applyFont="1">
      <alignment vertical="center"/>
    </xf>
    <xf numFmtId="0" fontId="29" fillId="2" borderId="20" xfId="13" applyFont="1" applyFill="1" applyBorder="1" applyAlignment="1">
      <alignment horizontal="center" vertical="center"/>
    </xf>
    <xf numFmtId="0" fontId="29" fillId="2" borderId="21" xfId="13" applyFont="1" applyFill="1" applyBorder="1" applyAlignment="1">
      <alignment horizontal="center" vertical="center"/>
    </xf>
    <xf numFmtId="179" fontId="29" fillId="2" borderId="22" xfId="13" applyNumberFormat="1" applyFont="1" applyFill="1" applyBorder="1" applyAlignment="1">
      <alignment horizontal="center" vertical="center" shrinkToFit="1"/>
    </xf>
    <xf numFmtId="179" fontId="29" fillId="2" borderId="23" xfId="13" applyNumberFormat="1" applyFont="1" applyFill="1" applyBorder="1" applyAlignment="1">
      <alignment horizontal="center" vertical="center" wrapText="1"/>
    </xf>
    <xf numFmtId="0" fontId="29" fillId="0" borderId="24" xfId="13" applyFont="1" applyFill="1" applyBorder="1" applyAlignment="1">
      <alignment horizontal="center" vertical="center"/>
    </xf>
    <xf numFmtId="0" fontId="29" fillId="0" borderId="4" xfId="13" applyFont="1" applyFill="1" applyBorder="1" applyAlignment="1">
      <alignment horizontal="left" vertical="center"/>
    </xf>
    <xf numFmtId="179" fontId="29" fillId="0" borderId="25" xfId="13" applyNumberFormat="1" applyFont="1" applyFill="1" applyBorder="1">
      <alignment vertical="center"/>
    </xf>
    <xf numFmtId="179" fontId="29" fillId="0" borderId="26" xfId="13" applyNumberFormat="1" applyFont="1" applyFill="1" applyBorder="1">
      <alignment vertical="center"/>
    </xf>
    <xf numFmtId="0" fontId="29" fillId="0" borderId="27" xfId="13" applyFont="1" applyBorder="1" applyAlignment="1">
      <alignment horizontal="center" vertical="center"/>
    </xf>
    <xf numFmtId="0" fontId="29" fillId="0" borderId="16" xfId="13" applyFont="1" applyFill="1" applyBorder="1">
      <alignment vertical="center"/>
    </xf>
    <xf numFmtId="0" fontId="29" fillId="0" borderId="24" xfId="13" applyFont="1" applyBorder="1" applyAlignment="1">
      <alignment horizontal="center" vertical="center"/>
    </xf>
    <xf numFmtId="0" fontId="29" fillId="0" borderId="28" xfId="13" applyFont="1" applyFill="1" applyBorder="1">
      <alignment vertical="center"/>
    </xf>
    <xf numFmtId="179" fontId="29" fillId="0" borderId="29" xfId="13" applyNumberFormat="1" applyFont="1" applyFill="1" applyBorder="1">
      <alignment vertical="center"/>
    </xf>
    <xf numFmtId="179" fontId="29" fillId="0" borderId="30" xfId="13" applyNumberFormat="1" applyFont="1" applyFill="1" applyBorder="1">
      <alignment vertical="center"/>
    </xf>
    <xf numFmtId="0" fontId="29" fillId="0" borderId="31" xfId="13" applyFont="1" applyFill="1" applyBorder="1">
      <alignment vertical="center"/>
    </xf>
    <xf numFmtId="0" fontId="29" fillId="0" borderId="32" xfId="13" applyFont="1" applyBorder="1" applyAlignment="1">
      <alignment horizontal="center" vertical="center"/>
    </xf>
    <xf numFmtId="0" fontId="29" fillId="0" borderId="33" xfId="13" applyFont="1" applyFill="1" applyBorder="1">
      <alignment vertical="center"/>
    </xf>
    <xf numFmtId="179" fontId="29" fillId="0" borderId="34" xfId="13" applyNumberFormat="1" applyFont="1" applyFill="1" applyBorder="1">
      <alignment vertical="center"/>
    </xf>
    <xf numFmtId="179" fontId="29" fillId="0" borderId="35" xfId="13" applyNumberFormat="1" applyFont="1" applyFill="1" applyBorder="1">
      <alignment vertical="center"/>
    </xf>
    <xf numFmtId="0" fontId="29" fillId="0" borderId="17" xfId="13" applyFont="1" applyFill="1" applyBorder="1">
      <alignment vertical="center"/>
    </xf>
    <xf numFmtId="179" fontId="29" fillId="0" borderId="36" xfId="13" applyNumberFormat="1" applyFont="1" applyFill="1" applyBorder="1">
      <alignment vertical="center"/>
    </xf>
    <xf numFmtId="179" fontId="29" fillId="0" borderId="37" xfId="13" applyNumberFormat="1" applyFont="1" applyFill="1" applyBorder="1">
      <alignment vertical="center"/>
    </xf>
    <xf numFmtId="179" fontId="29" fillId="0" borderId="38" xfId="13" applyNumberFormat="1" applyFont="1" applyFill="1" applyBorder="1">
      <alignment vertical="center"/>
    </xf>
    <xf numFmtId="179" fontId="29" fillId="0" borderId="39" xfId="13" applyNumberFormat="1" applyFont="1" applyFill="1" applyBorder="1">
      <alignment vertical="center"/>
    </xf>
    <xf numFmtId="179" fontId="29" fillId="0" borderId="40" xfId="13" applyNumberFormat="1" applyFont="1" applyFill="1" applyBorder="1">
      <alignment vertical="center"/>
    </xf>
    <xf numFmtId="0" fontId="29" fillId="0" borderId="41" xfId="13" applyFont="1" applyBorder="1" applyAlignment="1">
      <alignment horizontal="left" vertical="center"/>
    </xf>
    <xf numFmtId="0" fontId="29" fillId="0" borderId="42" xfId="13" applyFont="1" applyBorder="1" applyAlignment="1">
      <alignment horizontal="left" vertical="center"/>
    </xf>
    <xf numFmtId="179" fontId="29" fillId="0" borderId="43" xfId="13" applyNumberFormat="1" applyFont="1" applyFill="1" applyBorder="1">
      <alignment vertical="center"/>
    </xf>
    <xf numFmtId="0" fontId="29" fillId="0" borderId="44" xfId="13" applyFont="1" applyBorder="1" applyAlignment="1">
      <alignment horizontal="left" vertical="center"/>
    </xf>
    <xf numFmtId="0" fontId="29" fillId="0" borderId="45" xfId="13" applyFont="1" applyFill="1" applyBorder="1">
      <alignment vertical="center"/>
    </xf>
    <xf numFmtId="179" fontId="29" fillId="0" borderId="12" xfId="13" applyNumberFormat="1" applyFont="1" applyFill="1" applyBorder="1">
      <alignment vertical="center"/>
    </xf>
    <xf numFmtId="0" fontId="29" fillId="0" borderId="46" xfId="13" applyFont="1" applyBorder="1" applyAlignment="1">
      <alignment horizontal="left" vertical="center"/>
    </xf>
    <xf numFmtId="179" fontId="29" fillId="0" borderId="6" xfId="13" applyNumberFormat="1" applyFont="1" applyFill="1" applyBorder="1" applyAlignment="1">
      <alignment vertical="center"/>
    </xf>
    <xf numFmtId="0" fontId="29" fillId="0" borderId="47" xfId="13" applyFont="1" applyFill="1" applyBorder="1" applyAlignment="1">
      <alignment horizontal="left" vertical="center"/>
    </xf>
    <xf numFmtId="179" fontId="29" fillId="0" borderId="33" xfId="13" applyNumberFormat="1" applyFont="1" applyFill="1" applyBorder="1">
      <alignment vertical="center"/>
    </xf>
    <xf numFmtId="0" fontId="29" fillId="0" borderId="48" xfId="13" applyFont="1" applyBorder="1" applyAlignment="1">
      <alignment horizontal="left" vertical="center"/>
    </xf>
    <xf numFmtId="179" fontId="29" fillId="0" borderId="17" xfId="13" applyNumberFormat="1" applyFont="1" applyFill="1" applyBorder="1">
      <alignment vertical="center"/>
    </xf>
    <xf numFmtId="0" fontId="29" fillId="0" borderId="49" xfId="13" applyFont="1" applyBorder="1" applyAlignment="1">
      <alignment horizontal="left" vertical="center"/>
    </xf>
    <xf numFmtId="179" fontId="29" fillId="0" borderId="50" xfId="13" applyNumberFormat="1" applyFont="1" applyFill="1" applyBorder="1">
      <alignment vertical="center"/>
    </xf>
    <xf numFmtId="0" fontId="29" fillId="0" borderId="0" xfId="13" applyFont="1" applyFill="1" applyBorder="1">
      <alignment vertical="center"/>
    </xf>
    <xf numFmtId="179" fontId="29" fillId="0" borderId="43" xfId="13" applyNumberFormat="1" applyFont="1" applyFill="1" applyBorder="1" applyAlignment="1">
      <alignment vertical="center"/>
    </xf>
    <xf numFmtId="0" fontId="29" fillId="0" borderId="51" xfId="13" applyFont="1" applyFill="1" applyBorder="1">
      <alignment vertical="center"/>
    </xf>
    <xf numFmtId="179" fontId="29" fillId="0" borderId="50" xfId="13" applyNumberFormat="1" applyFont="1" applyFill="1" applyBorder="1" applyAlignment="1">
      <alignment vertical="center"/>
    </xf>
    <xf numFmtId="0" fontId="29" fillId="0" borderId="47" xfId="13" applyFont="1" applyBorder="1" applyAlignment="1">
      <alignment horizontal="left" vertical="center"/>
    </xf>
    <xf numFmtId="0" fontId="29" fillId="0" borderId="7" xfId="13" applyFont="1" applyFill="1" applyBorder="1">
      <alignment vertical="center"/>
    </xf>
    <xf numFmtId="0" fontId="29" fillId="0" borderId="52" xfId="13" applyFont="1" applyBorder="1" applyAlignment="1">
      <alignment horizontal="center" vertical="center"/>
    </xf>
    <xf numFmtId="0" fontId="29" fillId="0" borderId="13" xfId="13" applyFont="1" applyFill="1" applyBorder="1">
      <alignment vertical="center"/>
    </xf>
    <xf numFmtId="179" fontId="29" fillId="0" borderId="10" xfId="13" applyNumberFormat="1" applyFont="1" applyFill="1" applyBorder="1">
      <alignment vertical="center"/>
    </xf>
    <xf numFmtId="0" fontId="29" fillId="0" borderId="53" xfId="13" applyFont="1" applyBorder="1" applyAlignment="1">
      <alignment horizontal="left" vertical="center"/>
    </xf>
    <xf numFmtId="0" fontId="29" fillId="0" borderId="54" xfId="13" applyFont="1" applyFill="1" applyBorder="1">
      <alignment vertical="center"/>
    </xf>
    <xf numFmtId="0" fontId="29" fillId="0" borderId="55" xfId="13" applyFont="1" applyBorder="1" applyAlignment="1">
      <alignment horizontal="center" vertical="center"/>
    </xf>
    <xf numFmtId="0" fontId="29" fillId="0" borderId="56" xfId="13" applyFont="1" applyFill="1" applyBorder="1">
      <alignment vertical="center"/>
    </xf>
    <xf numFmtId="179" fontId="29" fillId="0" borderId="57" xfId="13" applyNumberFormat="1" applyFont="1" applyFill="1" applyBorder="1">
      <alignment vertical="center"/>
    </xf>
    <xf numFmtId="0" fontId="29" fillId="0" borderId="58" xfId="13" applyFont="1" applyBorder="1" applyAlignment="1">
      <alignment horizontal="left" vertical="center" shrinkToFit="1"/>
    </xf>
    <xf numFmtId="0" fontId="29" fillId="0" borderId="0" xfId="13" applyFont="1" applyAlignment="1">
      <alignment horizontal="left" vertical="top" wrapText="1"/>
    </xf>
    <xf numFmtId="0" fontId="28" fillId="0" borderId="0" xfId="14" applyFont="1">
      <alignment vertical="center"/>
    </xf>
    <xf numFmtId="0" fontId="29" fillId="0" borderId="0" xfId="14" applyFont="1" applyFill="1" applyAlignment="1">
      <alignment vertical="top" wrapText="1"/>
    </xf>
    <xf numFmtId="0" fontId="29" fillId="0" borderId="0" xfId="14" applyFont="1">
      <alignment vertical="center"/>
    </xf>
    <xf numFmtId="0" fontId="30" fillId="0" borderId="0" xfId="14" applyFont="1" applyAlignment="1">
      <alignment horizontal="right" vertical="center"/>
    </xf>
    <xf numFmtId="0" fontId="29" fillId="0" borderId="0" xfId="14" applyFont="1" applyFill="1" applyAlignment="1">
      <alignment horizontal="left" vertical="top" wrapText="1"/>
    </xf>
    <xf numFmtId="0" fontId="31" fillId="0" borderId="0" xfId="14" applyFont="1">
      <alignment vertical="center"/>
    </xf>
    <xf numFmtId="0" fontId="30" fillId="0" borderId="0" xfId="14" applyFont="1">
      <alignment vertical="center"/>
    </xf>
    <xf numFmtId="0" fontId="29" fillId="0" borderId="0" xfId="14" applyFont="1" applyFill="1" applyAlignment="1">
      <alignment horizontal="left" vertical="top" wrapText="1"/>
    </xf>
    <xf numFmtId="0" fontId="32" fillId="0" borderId="0" xfId="13" applyFont="1">
      <alignment vertical="center"/>
    </xf>
  </cellXfs>
  <cellStyles count="15">
    <cellStyle name="桁区切り 2" xfId="7"/>
    <cellStyle name="標準" xfId="0" builtinId="0"/>
    <cellStyle name="標準 13 2 2" xfId="9"/>
    <cellStyle name="標準 13 2 2 2" xfId="12"/>
    <cellStyle name="標準 13 2 2 3" xfId="14"/>
    <cellStyle name="標準 2" xfId="1"/>
    <cellStyle name="標準 2 2" xfId="10"/>
    <cellStyle name="標準 3" xfId="2"/>
    <cellStyle name="標準 4" xfId="3"/>
    <cellStyle name="標準 4 2" xfId="4"/>
    <cellStyle name="標準 5" xfId="8"/>
    <cellStyle name="標準 5 2" xfId="5"/>
    <cellStyle name="標準 6" xfId="11"/>
    <cellStyle name="標準 6 2" xfId="6"/>
    <cellStyle name="標準 7"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8"/>
  <sheetViews>
    <sheetView showGridLines="0" tabSelected="1" view="pageBreakPreview" topLeftCell="A4" zoomScale="70" zoomScaleNormal="60" zoomScaleSheetLayoutView="70" workbookViewId="0">
      <selection activeCell="A4" sqref="A4"/>
    </sheetView>
  </sheetViews>
  <sheetFormatPr defaultColWidth="8.875" defaultRowHeight="22.5" customHeight="1" x14ac:dyDescent="0.15"/>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22" width="8.875" style="1"/>
    <col min="23" max="23" width="15.5" style="1" bestFit="1" customWidth="1"/>
    <col min="24" max="16384" width="8.875" style="1"/>
  </cols>
  <sheetData>
    <row r="1" spans="1:20" ht="22.5" customHeight="1" x14ac:dyDescent="0.15">
      <c r="B1" s="2"/>
    </row>
    <row r="2" spans="1:20" ht="22.5" customHeight="1" x14ac:dyDescent="0.15">
      <c r="B2" s="2"/>
    </row>
    <row r="3" spans="1:20" ht="22.5" customHeight="1" x14ac:dyDescent="0.15">
      <c r="B3" s="2"/>
    </row>
    <row r="4" spans="1:20" ht="22.5" customHeight="1" x14ac:dyDescent="0.15">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31" t="s">
        <v>0</v>
      </c>
      <c r="C6" s="131"/>
      <c r="D6" s="131"/>
      <c r="E6" s="131"/>
      <c r="F6" s="131"/>
      <c r="G6" s="131"/>
      <c r="H6" s="131"/>
      <c r="I6" s="131"/>
      <c r="J6" s="131"/>
      <c r="K6" s="131"/>
      <c r="L6" s="131"/>
      <c r="M6" s="131"/>
      <c r="N6" s="131"/>
      <c r="O6" s="131"/>
      <c r="P6" s="131"/>
      <c r="Q6" s="131"/>
      <c r="R6" s="131"/>
      <c r="S6" s="10"/>
      <c r="T6" s="9"/>
    </row>
    <row r="7" spans="1:20" ht="22.5" customHeight="1" x14ac:dyDescent="0.15">
      <c r="A7" s="6"/>
      <c r="B7" s="132" t="s">
        <v>139</v>
      </c>
      <c r="C7" s="132"/>
      <c r="D7" s="132"/>
      <c r="E7" s="132"/>
      <c r="F7" s="132"/>
      <c r="G7" s="132"/>
      <c r="H7" s="132"/>
      <c r="I7" s="132"/>
      <c r="J7" s="132"/>
      <c r="K7" s="132"/>
      <c r="L7" s="132"/>
      <c r="M7" s="132"/>
      <c r="N7" s="132"/>
      <c r="O7" s="132"/>
      <c r="P7" s="132"/>
      <c r="Q7" s="132"/>
      <c r="R7" s="132"/>
      <c r="S7" s="11"/>
      <c r="T7" s="9"/>
    </row>
    <row r="8" spans="1:20" ht="22.5" hidden="1" customHeight="1" x14ac:dyDescent="0.15">
      <c r="A8" s="6"/>
      <c r="B8" s="12"/>
      <c r="C8" s="12"/>
      <c r="D8" s="12"/>
      <c r="E8" s="12"/>
      <c r="F8" s="12"/>
      <c r="G8" s="12"/>
      <c r="H8" s="12"/>
      <c r="I8" s="12"/>
      <c r="J8" s="12"/>
      <c r="K8" s="12"/>
      <c r="L8" s="12"/>
      <c r="M8" s="12"/>
      <c r="N8" s="12"/>
      <c r="O8" s="12"/>
      <c r="P8" s="12"/>
      <c r="Q8" s="12"/>
      <c r="R8" s="12"/>
      <c r="S8" s="12"/>
      <c r="T8" s="9"/>
    </row>
    <row r="9" spans="1:20" ht="22.5" hidden="1" customHeight="1" x14ac:dyDescent="0.15">
      <c r="A9" s="6"/>
      <c r="B9" s="126"/>
      <c r="C9" s="126"/>
      <c r="D9" s="126"/>
      <c r="E9" s="12"/>
      <c r="F9" s="12"/>
      <c r="G9" s="12"/>
      <c r="H9" s="12"/>
      <c r="I9" s="12"/>
      <c r="J9" s="129"/>
      <c r="K9" s="129"/>
      <c r="L9" s="129"/>
      <c r="M9" s="129"/>
      <c r="N9" s="130"/>
      <c r="O9" s="130"/>
      <c r="P9" s="130"/>
      <c r="Q9" s="7"/>
      <c r="R9" s="12"/>
      <c r="S9" s="12"/>
      <c r="T9" s="9"/>
    </row>
    <row r="10" spans="1:20" ht="22.5" hidden="1" customHeight="1" x14ac:dyDescent="0.15">
      <c r="A10" s="6"/>
      <c r="B10" s="12"/>
      <c r="C10" s="12"/>
      <c r="D10" s="12"/>
      <c r="E10" s="12"/>
      <c r="F10" s="12"/>
      <c r="G10" s="12"/>
      <c r="H10" s="12"/>
      <c r="I10" s="12"/>
      <c r="J10" s="129"/>
      <c r="K10" s="129"/>
      <c r="L10" s="129"/>
      <c r="M10" s="129"/>
      <c r="N10" s="130"/>
      <c r="O10" s="130"/>
      <c r="P10" s="130"/>
      <c r="Q10" s="101"/>
      <c r="R10" s="12"/>
      <c r="S10" s="12"/>
      <c r="T10" s="9"/>
    </row>
    <row r="11" spans="1:20" ht="22.5" hidden="1" customHeight="1" x14ac:dyDescent="0.15">
      <c r="A11" s="6"/>
      <c r="B11" s="12"/>
      <c r="C11" s="12"/>
      <c r="D11" s="12"/>
      <c r="E11" s="12"/>
      <c r="F11" s="12"/>
      <c r="G11" s="12"/>
      <c r="H11" s="12"/>
      <c r="I11" s="12"/>
      <c r="J11" s="129"/>
      <c r="K11" s="129"/>
      <c r="L11" s="129"/>
      <c r="M11" s="129"/>
      <c r="N11" s="130"/>
      <c r="O11" s="130"/>
      <c r="P11" s="130"/>
      <c r="Q11" s="7"/>
      <c r="R11" s="12"/>
      <c r="S11" s="12"/>
      <c r="T11" s="9"/>
    </row>
    <row r="12" spans="1:20" ht="22.5" hidden="1" customHeight="1" x14ac:dyDescent="0.15">
      <c r="A12" s="6"/>
      <c r="B12" s="12"/>
      <c r="C12" s="12"/>
      <c r="D12" s="12"/>
      <c r="E12" s="12"/>
      <c r="F12" s="12"/>
      <c r="G12" s="12"/>
      <c r="H12" s="12"/>
      <c r="I12" s="12"/>
      <c r="J12" s="129"/>
      <c r="K12" s="129"/>
      <c r="L12" s="129"/>
      <c r="M12" s="129"/>
      <c r="N12" s="130"/>
      <c r="O12" s="130"/>
      <c r="P12" s="130"/>
      <c r="Q12" s="101"/>
      <c r="R12" s="12"/>
      <c r="S12" s="12"/>
      <c r="T12" s="9"/>
    </row>
    <row r="13" spans="1:20" ht="22.5" hidden="1" customHeight="1" x14ac:dyDescent="0.15">
      <c r="A13" s="6"/>
      <c r="B13" s="12"/>
      <c r="C13" s="12"/>
      <c r="D13" s="12"/>
      <c r="E13" s="12"/>
      <c r="F13" s="12"/>
      <c r="G13" s="12"/>
      <c r="H13" s="12"/>
      <c r="I13" s="12"/>
      <c r="J13" s="129"/>
      <c r="K13" s="129"/>
      <c r="L13" s="129"/>
      <c r="M13" s="129"/>
      <c r="N13" s="130" t="s">
        <v>1</v>
      </c>
      <c r="O13" s="130"/>
      <c r="P13" s="130"/>
      <c r="Q13" s="101"/>
      <c r="R13" s="12"/>
      <c r="S13" s="12"/>
      <c r="T13" s="9"/>
    </row>
    <row r="14" spans="1:20" ht="22.5" customHeight="1" x14ac:dyDescent="0.15">
      <c r="A14" s="6"/>
      <c r="B14" s="12"/>
      <c r="C14" s="12"/>
      <c r="D14" s="12"/>
      <c r="E14" s="12"/>
      <c r="F14" s="12"/>
      <c r="G14" s="12"/>
      <c r="H14" s="12"/>
      <c r="I14" s="12"/>
      <c r="J14" s="12"/>
      <c r="K14" s="126"/>
      <c r="L14" s="126"/>
      <c r="M14" s="126"/>
      <c r="N14" s="127" t="s">
        <v>1</v>
      </c>
      <c r="O14" s="127"/>
      <c r="P14" s="127"/>
      <c r="Q14" s="101"/>
      <c r="R14" s="12"/>
      <c r="S14" s="12"/>
      <c r="T14" s="9"/>
    </row>
    <row r="15" spans="1:20" ht="18.75" x14ac:dyDescent="0.15">
      <c r="A15" s="6"/>
      <c r="B15" s="128"/>
      <c r="C15" s="128"/>
      <c r="D15" s="128"/>
      <c r="E15" s="7"/>
      <c r="F15" s="13"/>
      <c r="G15" s="7"/>
      <c r="H15" s="7"/>
      <c r="I15" s="7"/>
      <c r="J15" s="7"/>
      <c r="K15" s="7"/>
      <c r="L15" s="7"/>
      <c r="M15" s="7"/>
      <c r="N15" s="7"/>
      <c r="O15" s="7"/>
      <c r="P15" s="7"/>
      <c r="Q15" s="7"/>
      <c r="R15" s="14" t="s">
        <v>2</v>
      </c>
      <c r="S15" s="15"/>
      <c r="T15" s="9"/>
    </row>
    <row r="16" spans="1:20" ht="22.5" customHeight="1" x14ac:dyDescent="0.15">
      <c r="A16" s="16"/>
      <c r="B16" s="17" t="s">
        <v>11</v>
      </c>
      <c r="C16" s="18"/>
      <c r="D16" s="18"/>
      <c r="E16" s="19"/>
      <c r="F16" s="18"/>
      <c r="G16" s="18"/>
      <c r="H16" s="18"/>
      <c r="I16" s="20"/>
      <c r="J16" s="21"/>
      <c r="K16" s="22" t="s">
        <v>51</v>
      </c>
      <c r="L16" s="18"/>
      <c r="M16" s="18"/>
      <c r="N16" s="18"/>
      <c r="O16" s="18"/>
      <c r="P16" s="18"/>
      <c r="Q16" s="18"/>
      <c r="R16" s="20"/>
      <c r="S16" s="23"/>
      <c r="T16" s="9"/>
    </row>
    <row r="17" spans="1:20" ht="22.5" customHeight="1" x14ac:dyDescent="0.15">
      <c r="A17" s="6"/>
      <c r="B17" s="24"/>
      <c r="C17" s="25" t="s">
        <v>12</v>
      </c>
      <c r="D17" s="25"/>
      <c r="E17" s="25"/>
      <c r="F17" s="25"/>
      <c r="G17" s="25"/>
      <c r="H17" s="25"/>
      <c r="I17" s="26">
        <f>SUM(I18,I21:I23,I26:I30)</f>
        <v>1145277164062</v>
      </c>
      <c r="J17" s="27"/>
      <c r="K17" s="24"/>
      <c r="L17" s="28" t="s">
        <v>52</v>
      </c>
      <c r="M17" s="25"/>
      <c r="N17" s="25"/>
      <c r="O17" s="25"/>
      <c r="P17" s="25"/>
      <c r="Q17" s="25"/>
      <c r="R17" s="26">
        <f>SUM(R18,R19,R22,R23,R24,R25,R26,R27)</f>
        <v>677987463322</v>
      </c>
      <c r="S17" s="29"/>
      <c r="T17" s="9"/>
    </row>
    <row r="18" spans="1:20" ht="22.5" customHeight="1" x14ac:dyDescent="0.15">
      <c r="A18" s="6"/>
      <c r="B18" s="24"/>
      <c r="C18" s="25"/>
      <c r="D18" s="25" t="s">
        <v>13</v>
      </c>
      <c r="E18" s="25"/>
      <c r="F18" s="25"/>
      <c r="G18" s="25"/>
      <c r="H18" s="25"/>
      <c r="I18" s="26">
        <f>SUM(I19:I20)</f>
        <v>451998882483</v>
      </c>
      <c r="J18" s="27"/>
      <c r="K18" s="24"/>
      <c r="L18" s="25"/>
      <c r="M18" s="25" t="s">
        <v>136</v>
      </c>
      <c r="N18" s="25"/>
      <c r="O18" s="25"/>
      <c r="P18" s="25"/>
      <c r="Q18" s="25"/>
      <c r="R18" s="26">
        <v>273967369827</v>
      </c>
      <c r="S18" s="29"/>
      <c r="T18" s="9"/>
    </row>
    <row r="19" spans="1:20" ht="22.5" customHeight="1" x14ac:dyDescent="0.15">
      <c r="A19" s="6"/>
      <c r="B19" s="24"/>
      <c r="C19" s="25"/>
      <c r="D19" s="25"/>
      <c r="E19" s="25" t="s">
        <v>14</v>
      </c>
      <c r="F19" s="25"/>
      <c r="G19" s="25"/>
      <c r="H19" s="25"/>
      <c r="I19" s="26">
        <v>398420932083</v>
      </c>
      <c r="J19" s="27"/>
      <c r="K19" s="24"/>
      <c r="L19" s="25"/>
      <c r="M19" s="25" t="s">
        <v>53</v>
      </c>
      <c r="N19" s="25"/>
      <c r="O19" s="25"/>
      <c r="P19" s="25"/>
      <c r="Q19" s="25"/>
      <c r="R19" s="26">
        <f>SUM(R20:R21)</f>
        <v>26200885939</v>
      </c>
      <c r="S19" s="29"/>
      <c r="T19" s="9"/>
    </row>
    <row r="20" spans="1:20" ht="22.5" customHeight="1" x14ac:dyDescent="0.15">
      <c r="A20" s="6"/>
      <c r="B20" s="24"/>
      <c r="C20" s="25"/>
      <c r="D20" s="25"/>
      <c r="E20" s="25" t="s">
        <v>15</v>
      </c>
      <c r="F20" s="25"/>
      <c r="G20" s="25"/>
      <c r="H20" s="25"/>
      <c r="I20" s="26">
        <v>53577950400</v>
      </c>
      <c r="J20" s="27"/>
      <c r="K20" s="24"/>
      <c r="L20" s="25"/>
      <c r="M20" s="25"/>
      <c r="N20" s="25" t="s">
        <v>54</v>
      </c>
      <c r="O20" s="25"/>
      <c r="P20" s="25"/>
      <c r="Q20" s="25"/>
      <c r="R20" s="26">
        <v>0</v>
      </c>
      <c r="S20" s="29"/>
      <c r="T20" s="9"/>
    </row>
    <row r="21" spans="1:20" ht="22.5" customHeight="1" x14ac:dyDescent="0.15">
      <c r="A21" s="6"/>
      <c r="B21" s="24"/>
      <c r="C21" s="25"/>
      <c r="D21" s="25" t="s">
        <v>16</v>
      </c>
      <c r="E21" s="25"/>
      <c r="F21" s="25"/>
      <c r="G21" s="25"/>
      <c r="H21" s="25"/>
      <c r="I21" s="26">
        <v>102015468174</v>
      </c>
      <c r="J21" s="27"/>
      <c r="K21" s="24"/>
      <c r="L21" s="25"/>
      <c r="M21" s="25"/>
      <c r="N21" s="25" t="s">
        <v>55</v>
      </c>
      <c r="O21" s="25"/>
      <c r="P21" s="25"/>
      <c r="Q21" s="25"/>
      <c r="R21" s="26">
        <v>26200885939</v>
      </c>
      <c r="S21" s="29"/>
      <c r="T21" s="9"/>
    </row>
    <row r="22" spans="1:20" ht="22.5" customHeight="1" x14ac:dyDescent="0.15">
      <c r="A22" s="6"/>
      <c r="B22" s="24"/>
      <c r="C22" s="25"/>
      <c r="D22" s="25" t="s">
        <v>17</v>
      </c>
      <c r="E22" s="25"/>
      <c r="F22" s="25"/>
      <c r="G22" s="25"/>
      <c r="H22" s="25"/>
      <c r="I22" s="26">
        <v>-18628935338</v>
      </c>
      <c r="J22" s="27"/>
      <c r="K22" s="24"/>
      <c r="L22" s="25"/>
      <c r="M22" s="25" t="s">
        <v>56</v>
      </c>
      <c r="N22" s="25"/>
      <c r="O22" s="25"/>
      <c r="P22" s="25"/>
      <c r="Q22" s="25"/>
      <c r="R22" s="26">
        <v>29236257734</v>
      </c>
      <c r="S22" s="29"/>
      <c r="T22" s="9"/>
    </row>
    <row r="23" spans="1:20" ht="22.5" customHeight="1" x14ac:dyDescent="0.15">
      <c r="A23" s="6"/>
      <c r="B23" s="24"/>
      <c r="C23" s="25"/>
      <c r="D23" s="25" t="s">
        <v>18</v>
      </c>
      <c r="E23" s="25"/>
      <c r="F23" s="25"/>
      <c r="G23" s="25"/>
      <c r="H23" s="25"/>
      <c r="I23" s="26">
        <f>SUM(I24:I25)</f>
        <v>329445091150</v>
      </c>
      <c r="J23" s="27"/>
      <c r="K23" s="24"/>
      <c r="L23" s="25"/>
      <c r="M23" s="25" t="s">
        <v>129</v>
      </c>
      <c r="N23" s="25"/>
      <c r="O23" s="25"/>
      <c r="P23" s="25"/>
      <c r="Q23" s="25"/>
      <c r="R23" s="26">
        <v>491541484</v>
      </c>
      <c r="S23" s="29"/>
      <c r="T23" s="9"/>
    </row>
    <row r="24" spans="1:20" ht="22.5" customHeight="1" x14ac:dyDescent="0.15">
      <c r="A24" s="6"/>
      <c r="B24" s="24"/>
      <c r="C24" s="25"/>
      <c r="D24" s="25"/>
      <c r="E24" s="25" t="s">
        <v>19</v>
      </c>
      <c r="F24" s="25"/>
      <c r="G24" s="25"/>
      <c r="H24" s="25"/>
      <c r="I24" s="26">
        <v>213059184398</v>
      </c>
      <c r="J24" s="27"/>
      <c r="K24" s="24"/>
      <c r="L24" s="25"/>
      <c r="M24" s="25" t="s">
        <v>57</v>
      </c>
      <c r="N24" s="25"/>
      <c r="O24" s="25"/>
      <c r="P24" s="25"/>
      <c r="Q24" s="25"/>
      <c r="R24" s="26">
        <v>132178879878</v>
      </c>
      <c r="S24" s="29"/>
      <c r="T24" s="9"/>
    </row>
    <row r="25" spans="1:20" ht="22.5" customHeight="1" x14ac:dyDescent="0.15">
      <c r="A25" s="6"/>
      <c r="B25" s="24"/>
      <c r="C25" s="25"/>
      <c r="D25" s="25"/>
      <c r="E25" s="25" t="s">
        <v>20</v>
      </c>
      <c r="F25" s="25"/>
      <c r="G25" s="25"/>
      <c r="H25" s="25"/>
      <c r="I25" s="26">
        <v>116385906752</v>
      </c>
      <c r="J25" s="27"/>
      <c r="K25" s="24"/>
      <c r="L25" s="25"/>
      <c r="M25" s="25" t="s">
        <v>58</v>
      </c>
      <c r="N25" s="25"/>
      <c r="O25" s="25"/>
      <c r="P25" s="25"/>
      <c r="Q25" s="25"/>
      <c r="R25" s="26">
        <v>0</v>
      </c>
      <c r="S25" s="29"/>
      <c r="T25" s="9"/>
    </row>
    <row r="26" spans="1:20" ht="22.5" customHeight="1" x14ac:dyDescent="0.15">
      <c r="A26" s="6"/>
      <c r="B26" s="24"/>
      <c r="C26" s="25"/>
      <c r="D26" s="25" t="s">
        <v>17</v>
      </c>
      <c r="E26" s="25"/>
      <c r="F26" s="25"/>
      <c r="G26" s="25"/>
      <c r="H26" s="25"/>
      <c r="I26" s="26">
        <v>0</v>
      </c>
      <c r="J26" s="27"/>
      <c r="K26" s="24"/>
      <c r="L26" s="25"/>
      <c r="M26" s="25" t="s">
        <v>59</v>
      </c>
      <c r="N26" s="25"/>
      <c r="O26" s="25"/>
      <c r="P26" s="25"/>
      <c r="Q26" s="25"/>
      <c r="R26" s="26">
        <v>3333111791</v>
      </c>
      <c r="S26" s="29"/>
      <c r="T26" s="9"/>
    </row>
    <row r="27" spans="1:20" ht="22.5" customHeight="1" x14ac:dyDescent="0.15">
      <c r="A27" s="6"/>
      <c r="B27" s="24"/>
      <c r="C27" s="25"/>
      <c r="D27" s="25" t="s">
        <v>21</v>
      </c>
      <c r="E27" s="25"/>
      <c r="F27" s="25"/>
      <c r="G27" s="25"/>
      <c r="H27" s="25"/>
      <c r="I27" s="26">
        <v>2572715003</v>
      </c>
      <c r="J27" s="27"/>
      <c r="K27" s="24"/>
      <c r="L27" s="25"/>
      <c r="M27" s="25" t="s">
        <v>60</v>
      </c>
      <c r="N27" s="25"/>
      <c r="O27" s="25"/>
      <c r="P27" s="25"/>
      <c r="Q27" s="25"/>
      <c r="R27" s="26">
        <v>212579416669</v>
      </c>
      <c r="S27" s="29"/>
      <c r="T27" s="9"/>
    </row>
    <row r="28" spans="1:20" ht="22.5" customHeight="1" x14ac:dyDescent="0.15">
      <c r="A28" s="6"/>
      <c r="B28" s="24"/>
      <c r="C28" s="25"/>
      <c r="D28" s="25" t="s">
        <v>17</v>
      </c>
      <c r="E28" s="25"/>
      <c r="F28" s="25"/>
      <c r="G28" s="25"/>
      <c r="H28" s="25"/>
      <c r="I28" s="26">
        <v>-83710899</v>
      </c>
      <c r="J28" s="27"/>
      <c r="K28" s="24"/>
      <c r="L28" s="28" t="s">
        <v>137</v>
      </c>
      <c r="M28" s="25"/>
      <c r="N28" s="25"/>
      <c r="O28" s="25"/>
      <c r="P28" s="25"/>
      <c r="Q28" s="25"/>
      <c r="R28" s="26">
        <f>SUM(R29:R30,R33:R38)</f>
        <v>3591161222361</v>
      </c>
      <c r="S28" s="29"/>
      <c r="T28" s="9"/>
    </row>
    <row r="29" spans="1:20" ht="22.5" customHeight="1" x14ac:dyDescent="0.15">
      <c r="A29" s="6"/>
      <c r="B29" s="24"/>
      <c r="C29" s="25"/>
      <c r="D29" s="25" t="s">
        <v>22</v>
      </c>
      <c r="E29" s="25"/>
      <c r="F29" s="25"/>
      <c r="G29" s="25"/>
      <c r="H29" s="25"/>
      <c r="I29" s="26">
        <v>277957653489</v>
      </c>
      <c r="J29" s="27"/>
      <c r="K29" s="24"/>
      <c r="L29" s="25"/>
      <c r="M29" s="25" t="s">
        <v>136</v>
      </c>
      <c r="N29" s="25"/>
      <c r="O29" s="25"/>
      <c r="P29" s="25"/>
      <c r="Q29" s="25"/>
      <c r="R29" s="26">
        <v>2818491640948</v>
      </c>
      <c r="S29" s="29"/>
      <c r="T29" s="9"/>
    </row>
    <row r="30" spans="1:20" ht="22.5" customHeight="1" x14ac:dyDescent="0.15">
      <c r="A30" s="6"/>
      <c r="B30" s="24"/>
      <c r="C30" s="25"/>
      <c r="D30" s="25" t="s">
        <v>17</v>
      </c>
      <c r="E30" s="25"/>
      <c r="F30" s="25"/>
      <c r="G30" s="25"/>
      <c r="H30" s="25"/>
      <c r="I30" s="26">
        <v>0</v>
      </c>
      <c r="J30" s="27"/>
      <c r="K30" s="24"/>
      <c r="L30" s="25"/>
      <c r="M30" s="25" t="s">
        <v>61</v>
      </c>
      <c r="N30" s="25"/>
      <c r="O30" s="25"/>
      <c r="P30" s="25"/>
      <c r="Q30" s="25"/>
      <c r="R30" s="26">
        <f>SUM(R31:R32)</f>
        <v>327261717657</v>
      </c>
      <c r="S30" s="29"/>
      <c r="T30" s="9"/>
    </row>
    <row r="31" spans="1:20" ht="22.5" customHeight="1" x14ac:dyDescent="0.15">
      <c r="A31" s="6"/>
      <c r="B31" s="24"/>
      <c r="C31" s="25" t="s">
        <v>23</v>
      </c>
      <c r="D31" s="25"/>
      <c r="E31" s="25"/>
      <c r="F31" s="25"/>
      <c r="G31" s="25"/>
      <c r="H31" s="25"/>
      <c r="I31" s="26">
        <f>SUM(I32,I46,I56:I60,I64:I65,I68:I73)</f>
        <v>17494008704917</v>
      </c>
      <c r="J31" s="27"/>
      <c r="K31" s="24"/>
      <c r="L31" s="25"/>
      <c r="M31" s="25"/>
      <c r="N31" s="25" t="s">
        <v>54</v>
      </c>
      <c r="O31" s="25"/>
      <c r="P31" s="25"/>
      <c r="Q31" s="25"/>
      <c r="R31" s="26">
        <v>0</v>
      </c>
      <c r="S31" s="29"/>
      <c r="T31" s="9"/>
    </row>
    <row r="32" spans="1:20" ht="22.5" customHeight="1" x14ac:dyDescent="0.15">
      <c r="A32" s="6"/>
      <c r="B32" s="24"/>
      <c r="C32" s="25"/>
      <c r="D32" s="25" t="s">
        <v>24</v>
      </c>
      <c r="E32" s="25"/>
      <c r="F32" s="25"/>
      <c r="G32" s="25"/>
      <c r="H32" s="25"/>
      <c r="I32" s="26">
        <f>SUM(I33,I42)</f>
        <v>7510074044565</v>
      </c>
      <c r="J32" s="27"/>
      <c r="K32" s="24"/>
      <c r="L32" s="25"/>
      <c r="M32" s="25"/>
      <c r="N32" s="25" t="s">
        <v>62</v>
      </c>
      <c r="O32" s="25"/>
      <c r="P32" s="25"/>
      <c r="Q32" s="25"/>
      <c r="R32" s="26">
        <v>327261717657</v>
      </c>
      <c r="S32" s="29"/>
      <c r="T32" s="9"/>
    </row>
    <row r="33" spans="1:20" ht="22.5" customHeight="1" x14ac:dyDescent="0.15">
      <c r="A33" s="6"/>
      <c r="B33" s="24"/>
      <c r="C33" s="25"/>
      <c r="D33" s="25"/>
      <c r="E33" s="25" t="s">
        <v>25</v>
      </c>
      <c r="F33" s="25"/>
      <c r="G33" s="25"/>
      <c r="H33" s="25"/>
      <c r="I33" s="26">
        <f>SUM(I34:I41)</f>
        <v>7493595117972</v>
      </c>
      <c r="J33" s="27"/>
      <c r="K33" s="24"/>
      <c r="L33" s="25"/>
      <c r="M33" s="25" t="s">
        <v>63</v>
      </c>
      <c r="N33" s="25"/>
      <c r="O33" s="25"/>
      <c r="P33" s="25"/>
      <c r="Q33" s="25"/>
      <c r="R33" s="26">
        <v>261782291074</v>
      </c>
      <c r="S33" s="29"/>
      <c r="T33" s="9"/>
    </row>
    <row r="34" spans="1:20" ht="22.5" customHeight="1" x14ac:dyDescent="0.15">
      <c r="A34" s="6"/>
      <c r="B34" s="24"/>
      <c r="C34" s="25"/>
      <c r="D34" s="25"/>
      <c r="E34" s="25"/>
      <c r="F34" s="25" t="s">
        <v>26</v>
      </c>
      <c r="G34" s="25"/>
      <c r="H34" s="25"/>
      <c r="I34" s="26">
        <v>5457077285743</v>
      </c>
      <c r="J34" s="27"/>
      <c r="K34" s="24"/>
      <c r="L34" s="25"/>
      <c r="M34" s="25" t="s">
        <v>64</v>
      </c>
      <c r="N34" s="25"/>
      <c r="O34" s="25"/>
      <c r="P34" s="25"/>
      <c r="Q34" s="25"/>
      <c r="R34" s="26">
        <v>0</v>
      </c>
      <c r="S34" s="29"/>
      <c r="T34" s="9"/>
    </row>
    <row r="35" spans="1:20" ht="22.5" customHeight="1" x14ac:dyDescent="0.15">
      <c r="A35" s="6"/>
      <c r="B35" s="24"/>
      <c r="C35" s="25"/>
      <c r="D35" s="25"/>
      <c r="E35" s="25"/>
      <c r="F35" s="25" t="s">
        <v>27</v>
      </c>
      <c r="G35" s="25"/>
      <c r="H35" s="25"/>
      <c r="I35" s="30">
        <v>1401186092758</v>
      </c>
      <c r="J35" s="27"/>
      <c r="K35" s="24"/>
      <c r="L35" s="25"/>
      <c r="M35" s="25" t="s">
        <v>130</v>
      </c>
      <c r="N35" s="25"/>
      <c r="O35" s="25"/>
      <c r="P35" s="25"/>
      <c r="Q35" s="25"/>
      <c r="R35" s="26">
        <v>1884285121</v>
      </c>
      <c r="S35" s="29"/>
      <c r="T35" s="9"/>
    </row>
    <row r="36" spans="1:20" ht="22.5" customHeight="1" x14ac:dyDescent="0.15">
      <c r="A36" s="6"/>
      <c r="B36" s="24"/>
      <c r="C36" s="25"/>
      <c r="D36" s="25"/>
      <c r="E36" s="25"/>
      <c r="F36" s="25" t="s">
        <v>28</v>
      </c>
      <c r="G36" s="25"/>
      <c r="H36" s="25"/>
      <c r="I36" s="30">
        <v>632727405104</v>
      </c>
      <c r="J36" s="27"/>
      <c r="K36" s="24"/>
      <c r="L36" s="25"/>
      <c r="M36" s="25" t="s">
        <v>65</v>
      </c>
      <c r="N36" s="25"/>
      <c r="O36" s="25"/>
      <c r="P36" s="25"/>
      <c r="Q36" s="25"/>
      <c r="R36" s="30">
        <v>66423807858</v>
      </c>
      <c r="S36" s="31"/>
      <c r="T36" s="9"/>
    </row>
    <row r="37" spans="1:20" ht="22.5" customHeight="1" x14ac:dyDescent="0.15">
      <c r="A37" s="6"/>
      <c r="B37" s="24"/>
      <c r="C37" s="25"/>
      <c r="D37" s="25"/>
      <c r="E37" s="25"/>
      <c r="F37" s="25" t="s">
        <v>29</v>
      </c>
      <c r="G37" s="25"/>
      <c r="H37" s="25"/>
      <c r="I37" s="30">
        <v>0</v>
      </c>
      <c r="J37" s="27"/>
      <c r="K37" s="24"/>
      <c r="L37" s="25"/>
      <c r="M37" s="25" t="s">
        <v>59</v>
      </c>
      <c r="N37" s="25"/>
      <c r="O37" s="25"/>
      <c r="P37" s="25"/>
      <c r="Q37" s="25"/>
      <c r="R37" s="30">
        <v>7885045454</v>
      </c>
      <c r="S37" s="31"/>
      <c r="T37" s="9"/>
    </row>
    <row r="38" spans="1:20" ht="22.5" customHeight="1" x14ac:dyDescent="0.15">
      <c r="A38" s="6"/>
      <c r="B38" s="24"/>
      <c r="C38" s="25"/>
      <c r="D38" s="25"/>
      <c r="E38" s="25"/>
      <c r="F38" s="25" t="s">
        <v>30</v>
      </c>
      <c r="G38" s="25"/>
      <c r="H38" s="25"/>
      <c r="I38" s="30">
        <v>316268081</v>
      </c>
      <c r="J38" s="27"/>
      <c r="K38" s="24"/>
      <c r="L38" s="25"/>
      <c r="M38" s="25" t="s">
        <v>66</v>
      </c>
      <c r="N38" s="25"/>
      <c r="O38" s="25"/>
      <c r="P38" s="25"/>
      <c r="Q38" s="25"/>
      <c r="R38" s="30">
        <v>107432434249</v>
      </c>
      <c r="S38" s="31"/>
      <c r="T38" s="9"/>
    </row>
    <row r="39" spans="1:20" ht="22.5" customHeight="1" x14ac:dyDescent="0.15">
      <c r="A39" s="6"/>
      <c r="B39" s="24"/>
      <c r="C39" s="25"/>
      <c r="D39" s="25"/>
      <c r="E39" s="25"/>
      <c r="F39" s="25" t="s">
        <v>31</v>
      </c>
      <c r="G39" s="25"/>
      <c r="H39" s="25"/>
      <c r="I39" s="30">
        <v>383306284</v>
      </c>
      <c r="J39" s="27"/>
      <c r="K39" s="32" t="s">
        <v>67</v>
      </c>
      <c r="L39" s="99"/>
      <c r="M39" s="33"/>
      <c r="N39" s="33"/>
      <c r="O39" s="33"/>
      <c r="P39" s="33"/>
      <c r="Q39" s="33"/>
      <c r="R39" s="97">
        <f>SUM(R17,R28)</f>
        <v>4269148685683</v>
      </c>
      <c r="S39" s="34"/>
      <c r="T39" s="9"/>
    </row>
    <row r="40" spans="1:20" ht="22.5" customHeight="1" x14ac:dyDescent="0.15">
      <c r="A40" s="6"/>
      <c r="B40" s="24"/>
      <c r="C40" s="25"/>
      <c r="D40" s="25"/>
      <c r="E40" s="25"/>
      <c r="F40" s="25" t="s">
        <v>32</v>
      </c>
      <c r="G40" s="25"/>
      <c r="H40" s="25"/>
      <c r="I40" s="30">
        <v>1904760002</v>
      </c>
      <c r="J40" s="27"/>
      <c r="K40" s="24" t="s">
        <v>68</v>
      </c>
      <c r="L40" s="25"/>
      <c r="M40" s="25"/>
      <c r="N40" s="25"/>
      <c r="O40" s="25"/>
      <c r="P40" s="25"/>
      <c r="Q40" s="25"/>
      <c r="R40" s="30"/>
      <c r="S40" s="31"/>
      <c r="T40" s="9"/>
    </row>
    <row r="41" spans="1:20" ht="22.5" customHeight="1" x14ac:dyDescent="0.15">
      <c r="A41" s="6"/>
      <c r="B41" s="24"/>
      <c r="C41" s="25"/>
      <c r="D41" s="25"/>
      <c r="E41" s="25"/>
      <c r="F41" s="35" t="s">
        <v>131</v>
      </c>
      <c r="G41" s="25"/>
      <c r="H41" s="25"/>
      <c r="I41" s="30">
        <v>0</v>
      </c>
      <c r="J41" s="27"/>
      <c r="K41" s="24"/>
      <c r="L41" s="25" t="s">
        <v>69</v>
      </c>
      <c r="M41" s="25"/>
      <c r="N41" s="25"/>
      <c r="O41" s="25"/>
      <c r="P41" s="25"/>
      <c r="Q41" s="25"/>
      <c r="R41" s="30">
        <v>14323628896241</v>
      </c>
      <c r="S41" s="31"/>
      <c r="T41" s="9"/>
    </row>
    <row r="42" spans="1:20" ht="22.5" customHeight="1" x14ac:dyDescent="0.15">
      <c r="A42" s="6"/>
      <c r="B42" s="24"/>
      <c r="C42" s="25"/>
      <c r="D42" s="25"/>
      <c r="E42" s="25" t="s">
        <v>33</v>
      </c>
      <c r="F42" s="25"/>
      <c r="G42" s="25"/>
      <c r="H42" s="25"/>
      <c r="I42" s="30">
        <f>SUM(I43:I45)</f>
        <v>16478926593</v>
      </c>
      <c r="J42" s="27"/>
      <c r="K42" s="24"/>
      <c r="L42" s="25" t="s">
        <v>70</v>
      </c>
      <c r="M42" s="25"/>
      <c r="N42" s="25"/>
      <c r="O42" s="25"/>
      <c r="P42" s="25"/>
      <c r="Q42" s="25"/>
      <c r="R42" s="30">
        <f>SUM(R43:R44)</f>
        <v>46508287055</v>
      </c>
      <c r="S42" s="31"/>
      <c r="T42" s="9"/>
    </row>
    <row r="43" spans="1:20" ht="22.5" customHeight="1" x14ac:dyDescent="0.15">
      <c r="A43" s="6"/>
      <c r="B43" s="24"/>
      <c r="C43" s="25"/>
      <c r="D43" s="25"/>
      <c r="E43" s="25"/>
      <c r="F43" s="25" t="s">
        <v>34</v>
      </c>
      <c r="G43" s="25"/>
      <c r="H43" s="25"/>
      <c r="I43" s="30">
        <v>13158221667</v>
      </c>
      <c r="J43" s="27"/>
      <c r="K43" s="24"/>
      <c r="L43" s="25"/>
      <c r="M43" s="25" t="s">
        <v>71</v>
      </c>
      <c r="N43" s="25"/>
      <c r="O43" s="25"/>
      <c r="P43" s="25"/>
      <c r="Q43" s="25"/>
      <c r="R43" s="30">
        <v>44781962801</v>
      </c>
      <c r="S43" s="31"/>
      <c r="T43" s="9"/>
    </row>
    <row r="44" spans="1:20" ht="22.5" customHeight="1" x14ac:dyDescent="0.15">
      <c r="A44" s="6"/>
      <c r="B44" s="24"/>
      <c r="C44" s="25"/>
      <c r="D44" s="25"/>
      <c r="E44" s="25"/>
      <c r="F44" s="25" t="s">
        <v>35</v>
      </c>
      <c r="G44" s="25"/>
      <c r="H44" s="25"/>
      <c r="I44" s="30">
        <v>137501442</v>
      </c>
      <c r="J44" s="27"/>
      <c r="K44" s="24"/>
      <c r="L44" s="25"/>
      <c r="M44" s="25" t="s">
        <v>133</v>
      </c>
      <c r="N44" s="25"/>
      <c r="O44" s="25"/>
      <c r="P44" s="25"/>
      <c r="Q44" s="25"/>
      <c r="R44" s="30">
        <v>1726324254</v>
      </c>
      <c r="S44" s="31"/>
      <c r="T44" s="9"/>
    </row>
    <row r="45" spans="1:20" ht="22.5" customHeight="1" x14ac:dyDescent="0.15">
      <c r="A45" s="6"/>
      <c r="B45" s="24"/>
      <c r="C45" s="25"/>
      <c r="D45" s="25"/>
      <c r="E45" s="25"/>
      <c r="F45" s="35" t="s">
        <v>126</v>
      </c>
      <c r="G45" s="25"/>
      <c r="H45" s="25"/>
      <c r="I45" s="30">
        <v>3183203484</v>
      </c>
      <c r="J45" s="27"/>
      <c r="K45" s="24"/>
      <c r="L45" s="25"/>
      <c r="M45" s="25"/>
      <c r="N45" s="25"/>
      <c r="O45" s="25"/>
      <c r="P45" s="25"/>
      <c r="Q45" s="25"/>
      <c r="R45" s="30"/>
      <c r="S45" s="31"/>
      <c r="T45" s="9"/>
    </row>
    <row r="46" spans="1:20" ht="22.5" customHeight="1" x14ac:dyDescent="0.15">
      <c r="A46" s="6"/>
      <c r="B46" s="24"/>
      <c r="C46" s="25"/>
      <c r="D46" s="25" t="s">
        <v>36</v>
      </c>
      <c r="E46" s="25"/>
      <c r="F46" s="25"/>
      <c r="G46" s="25"/>
      <c r="H46" s="25"/>
      <c r="I46" s="30">
        <f>SUM(I47,I52)</f>
        <v>8074974663560</v>
      </c>
      <c r="J46" s="27"/>
      <c r="K46" s="24"/>
      <c r="L46" s="25"/>
      <c r="M46" s="25"/>
      <c r="N46" s="25"/>
      <c r="O46" s="25"/>
      <c r="P46" s="25"/>
      <c r="Q46" s="25"/>
      <c r="R46" s="30"/>
      <c r="S46" s="31"/>
      <c r="T46" s="9"/>
    </row>
    <row r="47" spans="1:20" ht="22.5" customHeight="1" x14ac:dyDescent="0.15">
      <c r="A47" s="6"/>
      <c r="B47" s="24"/>
      <c r="C47" s="25"/>
      <c r="D47" s="25"/>
      <c r="E47" s="25" t="s">
        <v>37</v>
      </c>
      <c r="F47" s="25"/>
      <c r="G47" s="25"/>
      <c r="H47" s="25"/>
      <c r="I47" s="30">
        <f>SUM(I48:I51)</f>
        <v>8043478268136</v>
      </c>
      <c r="J47" s="27"/>
      <c r="K47" s="24"/>
      <c r="L47" s="25"/>
      <c r="M47" s="25"/>
      <c r="N47" s="25"/>
      <c r="O47" s="25"/>
      <c r="P47" s="25"/>
      <c r="Q47" s="25"/>
      <c r="R47" s="30"/>
      <c r="S47" s="31"/>
      <c r="T47" s="9"/>
    </row>
    <row r="48" spans="1:20" ht="22.5" customHeight="1" x14ac:dyDescent="0.15">
      <c r="A48" s="6"/>
      <c r="B48" s="24"/>
      <c r="C48" s="25"/>
      <c r="D48" s="25"/>
      <c r="E48" s="25"/>
      <c r="F48" s="25" t="s">
        <v>26</v>
      </c>
      <c r="G48" s="25"/>
      <c r="H48" s="25"/>
      <c r="I48" s="30">
        <v>6219996600684</v>
      </c>
      <c r="J48" s="27"/>
      <c r="K48" s="24"/>
      <c r="L48" s="25"/>
      <c r="M48" s="25"/>
      <c r="N48" s="25"/>
      <c r="O48" s="25"/>
      <c r="P48" s="25"/>
      <c r="Q48" s="25"/>
      <c r="R48" s="30"/>
      <c r="S48" s="31"/>
      <c r="T48" s="9"/>
    </row>
    <row r="49" spans="1:20" ht="22.5" customHeight="1" x14ac:dyDescent="0.15">
      <c r="A49" s="6"/>
      <c r="B49" s="24"/>
      <c r="C49" s="25"/>
      <c r="D49" s="25"/>
      <c r="E49" s="25"/>
      <c r="F49" s="25" t="s">
        <v>27</v>
      </c>
      <c r="G49" s="25"/>
      <c r="H49" s="25"/>
      <c r="I49" s="30">
        <v>64531156391</v>
      </c>
      <c r="J49" s="27"/>
      <c r="K49" s="24"/>
      <c r="L49" s="25"/>
      <c r="M49" s="25"/>
      <c r="N49" s="25"/>
      <c r="O49" s="25"/>
      <c r="P49" s="25"/>
      <c r="Q49" s="25"/>
      <c r="R49" s="30"/>
      <c r="S49" s="31"/>
      <c r="T49" s="9"/>
    </row>
    <row r="50" spans="1:20" ht="22.5" customHeight="1" x14ac:dyDescent="0.15">
      <c r="A50" s="6"/>
      <c r="B50" s="24"/>
      <c r="C50" s="25"/>
      <c r="D50" s="25"/>
      <c r="E50" s="25"/>
      <c r="F50" s="25" t="s">
        <v>28</v>
      </c>
      <c r="G50" s="25"/>
      <c r="H50" s="25"/>
      <c r="I50" s="30">
        <v>1758950511061</v>
      </c>
      <c r="J50" s="27"/>
      <c r="K50" s="24"/>
      <c r="L50" s="25"/>
      <c r="M50" s="25"/>
      <c r="N50" s="25"/>
      <c r="O50" s="25"/>
      <c r="P50" s="25"/>
      <c r="Q50" s="25"/>
      <c r="R50" s="30"/>
      <c r="S50" s="31"/>
      <c r="T50" s="9"/>
    </row>
    <row r="51" spans="1:20" ht="22.5" customHeight="1" x14ac:dyDescent="0.15">
      <c r="A51" s="6"/>
      <c r="B51" s="24"/>
      <c r="C51" s="25"/>
      <c r="D51" s="25"/>
      <c r="E51" s="25"/>
      <c r="F51" s="35" t="s">
        <v>132</v>
      </c>
      <c r="G51" s="25"/>
      <c r="H51" s="25"/>
      <c r="I51" s="30">
        <v>0</v>
      </c>
      <c r="J51" s="27"/>
      <c r="K51" s="24"/>
      <c r="L51" s="25"/>
      <c r="M51" s="25"/>
      <c r="N51" s="25"/>
      <c r="O51" s="25"/>
      <c r="P51" s="25"/>
      <c r="Q51" s="25"/>
      <c r="R51" s="30"/>
      <c r="S51" s="31"/>
      <c r="T51" s="9"/>
    </row>
    <row r="52" spans="1:20" ht="22.5" customHeight="1" x14ac:dyDescent="0.15">
      <c r="A52" s="6"/>
      <c r="B52" s="24"/>
      <c r="C52" s="25"/>
      <c r="D52" s="25"/>
      <c r="E52" s="25" t="s">
        <v>38</v>
      </c>
      <c r="F52" s="25"/>
      <c r="G52" s="25"/>
      <c r="H52" s="25"/>
      <c r="I52" s="30">
        <f>SUM(I53:I55)</f>
        <v>31496395424</v>
      </c>
      <c r="J52" s="27"/>
      <c r="K52" s="24"/>
      <c r="L52" s="25"/>
      <c r="M52" s="25"/>
      <c r="N52" s="25"/>
      <c r="O52" s="25"/>
      <c r="P52" s="25"/>
      <c r="Q52" s="25"/>
      <c r="R52" s="30"/>
      <c r="S52" s="31"/>
      <c r="T52" s="9"/>
    </row>
    <row r="53" spans="1:20" ht="22.5" customHeight="1" x14ac:dyDescent="0.15">
      <c r="A53" s="6"/>
      <c r="B53" s="24"/>
      <c r="C53" s="25"/>
      <c r="D53" s="25"/>
      <c r="E53" s="25"/>
      <c r="F53" s="25" t="s">
        <v>34</v>
      </c>
      <c r="G53" s="25"/>
      <c r="H53" s="25"/>
      <c r="I53" s="30">
        <v>1201909797</v>
      </c>
      <c r="J53" s="27"/>
      <c r="K53" s="24"/>
      <c r="L53" s="25"/>
      <c r="M53" s="25"/>
      <c r="N53" s="25"/>
      <c r="O53" s="25"/>
      <c r="P53" s="25"/>
      <c r="Q53" s="25"/>
      <c r="R53" s="30"/>
      <c r="S53" s="31"/>
      <c r="T53" s="9"/>
    </row>
    <row r="54" spans="1:20" ht="22.5" customHeight="1" x14ac:dyDescent="0.15">
      <c r="A54" s="6"/>
      <c r="B54" s="24"/>
      <c r="C54" s="25"/>
      <c r="D54" s="25"/>
      <c r="E54" s="25"/>
      <c r="F54" s="25" t="s">
        <v>35</v>
      </c>
      <c r="G54" s="25"/>
      <c r="H54" s="25"/>
      <c r="I54" s="30">
        <v>0</v>
      </c>
      <c r="J54" s="27"/>
      <c r="K54" s="24"/>
      <c r="L54" s="25"/>
      <c r="M54" s="25"/>
      <c r="N54" s="25"/>
      <c r="O54" s="25"/>
      <c r="P54" s="25"/>
      <c r="Q54" s="25"/>
      <c r="R54" s="30"/>
      <c r="S54" s="31"/>
      <c r="T54" s="9"/>
    </row>
    <row r="55" spans="1:20" ht="22.5" customHeight="1" x14ac:dyDescent="0.15">
      <c r="A55" s="6"/>
      <c r="B55" s="24"/>
      <c r="C55" s="25"/>
      <c r="D55" s="25"/>
      <c r="E55" s="25"/>
      <c r="F55" s="35" t="s">
        <v>127</v>
      </c>
      <c r="G55" s="25"/>
      <c r="H55" s="25"/>
      <c r="I55" s="30">
        <v>30294485627</v>
      </c>
      <c r="J55" s="27"/>
      <c r="K55" s="24"/>
      <c r="L55" s="25"/>
      <c r="M55" s="25"/>
      <c r="N55" s="25"/>
      <c r="O55" s="25"/>
      <c r="P55" s="25"/>
      <c r="Q55" s="25"/>
      <c r="R55" s="30"/>
      <c r="S55" s="31"/>
      <c r="T55" s="9"/>
    </row>
    <row r="56" spans="1:20" ht="22.5" customHeight="1" x14ac:dyDescent="0.15">
      <c r="A56" s="6"/>
      <c r="B56" s="24"/>
      <c r="C56" s="25"/>
      <c r="D56" s="25" t="s">
        <v>39</v>
      </c>
      <c r="E56" s="25"/>
      <c r="F56" s="25"/>
      <c r="G56" s="25"/>
      <c r="H56" s="25"/>
      <c r="I56" s="30">
        <v>400684318236</v>
      </c>
      <c r="J56" s="27"/>
      <c r="K56" s="24"/>
      <c r="L56" s="25"/>
      <c r="M56" s="25"/>
      <c r="N56" s="25"/>
      <c r="O56" s="25"/>
      <c r="P56" s="25"/>
      <c r="Q56" s="25"/>
      <c r="R56" s="30"/>
      <c r="S56" s="31"/>
      <c r="T56" s="9"/>
    </row>
    <row r="57" spans="1:20" ht="22.5" customHeight="1" x14ac:dyDescent="0.15">
      <c r="A57" s="6"/>
      <c r="B57" s="24"/>
      <c r="C57" s="25"/>
      <c r="D57" s="25" t="s">
        <v>40</v>
      </c>
      <c r="E57" s="25"/>
      <c r="F57" s="25"/>
      <c r="G57" s="25"/>
      <c r="H57" s="25"/>
      <c r="I57" s="30">
        <v>13058838638</v>
      </c>
      <c r="J57" s="27"/>
      <c r="K57" s="24"/>
      <c r="L57" s="25"/>
      <c r="M57" s="25"/>
      <c r="N57" s="25"/>
      <c r="O57" s="25"/>
      <c r="P57" s="25"/>
      <c r="Q57" s="25"/>
      <c r="R57" s="30"/>
      <c r="S57" s="31"/>
      <c r="T57" s="9"/>
    </row>
    <row r="58" spans="1:20" ht="22.5" customHeight="1" x14ac:dyDescent="0.15">
      <c r="A58" s="6"/>
      <c r="B58" s="24"/>
      <c r="C58" s="25"/>
      <c r="D58" s="25" t="s">
        <v>41</v>
      </c>
      <c r="E58" s="25"/>
      <c r="F58" s="25"/>
      <c r="G58" s="25"/>
      <c r="H58" s="25"/>
      <c r="I58" s="30">
        <v>17442279182</v>
      </c>
      <c r="J58" s="27"/>
      <c r="K58" s="24"/>
      <c r="L58" s="25"/>
      <c r="M58" s="25"/>
      <c r="N58" s="25"/>
      <c r="O58" s="25"/>
      <c r="P58" s="25"/>
      <c r="Q58" s="25"/>
      <c r="R58" s="30"/>
      <c r="S58" s="31"/>
      <c r="T58" s="9"/>
    </row>
    <row r="59" spans="1:20" ht="22.5" customHeight="1" x14ac:dyDescent="0.15">
      <c r="A59" s="6"/>
      <c r="B59" s="24"/>
      <c r="C59" s="25"/>
      <c r="D59" s="25" t="s">
        <v>42</v>
      </c>
      <c r="E59" s="25"/>
      <c r="F59" s="25"/>
      <c r="G59" s="25"/>
      <c r="H59" s="25"/>
      <c r="I59" s="30">
        <v>463503850372</v>
      </c>
      <c r="J59" s="27"/>
      <c r="K59" s="24"/>
      <c r="L59" s="25"/>
      <c r="M59" s="25"/>
      <c r="N59" s="25"/>
      <c r="O59" s="25"/>
      <c r="P59" s="25"/>
      <c r="Q59" s="25"/>
      <c r="R59" s="30"/>
      <c r="S59" s="31"/>
      <c r="T59" s="9"/>
    </row>
    <row r="60" spans="1:20" ht="22.5" customHeight="1" x14ac:dyDescent="0.15">
      <c r="A60" s="6"/>
      <c r="B60" s="24"/>
      <c r="C60" s="25"/>
      <c r="D60" s="25" t="s">
        <v>43</v>
      </c>
      <c r="E60" s="25"/>
      <c r="F60" s="25"/>
      <c r="G60" s="25"/>
      <c r="H60" s="25"/>
      <c r="I60" s="30">
        <f>SUM(I61:I63)</f>
        <v>320251138305</v>
      </c>
      <c r="J60" s="27"/>
      <c r="K60" s="24"/>
      <c r="L60" s="25"/>
      <c r="M60" s="25"/>
      <c r="N60" s="25"/>
      <c r="O60" s="25"/>
      <c r="P60" s="25"/>
      <c r="Q60" s="25"/>
      <c r="R60" s="30"/>
      <c r="S60" s="31"/>
      <c r="T60" s="9"/>
    </row>
    <row r="61" spans="1:20" ht="22.5" customHeight="1" x14ac:dyDescent="0.15">
      <c r="A61" s="6"/>
      <c r="B61" s="24"/>
      <c r="C61" s="25"/>
      <c r="D61" s="25"/>
      <c r="E61" s="25" t="s">
        <v>44</v>
      </c>
      <c r="F61" s="25"/>
      <c r="G61" s="25"/>
      <c r="H61" s="25"/>
      <c r="I61" s="30">
        <v>181352110000</v>
      </c>
      <c r="J61" s="27"/>
      <c r="K61" s="24"/>
      <c r="L61" s="25"/>
      <c r="M61" s="25"/>
      <c r="N61" s="25"/>
      <c r="O61" s="25"/>
      <c r="P61" s="25"/>
      <c r="Q61" s="25"/>
      <c r="R61" s="30"/>
      <c r="S61" s="31"/>
      <c r="T61" s="9"/>
    </row>
    <row r="62" spans="1:20" ht="22.5" customHeight="1" x14ac:dyDescent="0.15">
      <c r="A62" s="6"/>
      <c r="B62" s="24"/>
      <c r="C62" s="25"/>
      <c r="D62" s="25"/>
      <c r="E62" s="25" t="s">
        <v>45</v>
      </c>
      <c r="F62" s="25"/>
      <c r="G62" s="25"/>
      <c r="H62" s="25"/>
      <c r="I62" s="30">
        <v>138899028305</v>
      </c>
      <c r="J62" s="27"/>
      <c r="K62" s="24"/>
      <c r="L62" s="25"/>
      <c r="M62" s="25"/>
      <c r="N62" s="25"/>
      <c r="O62" s="25"/>
      <c r="P62" s="25"/>
      <c r="Q62" s="25"/>
      <c r="R62" s="30"/>
      <c r="S62" s="31"/>
      <c r="T62" s="9"/>
    </row>
    <row r="63" spans="1:20" ht="22.5" customHeight="1" x14ac:dyDescent="0.15">
      <c r="A63" s="6"/>
      <c r="B63" s="24"/>
      <c r="C63" s="25"/>
      <c r="D63" s="25"/>
      <c r="E63" s="25" t="s">
        <v>46</v>
      </c>
      <c r="F63" s="25"/>
      <c r="G63" s="25"/>
      <c r="H63" s="25"/>
      <c r="I63" s="30">
        <v>0</v>
      </c>
      <c r="J63" s="27"/>
      <c r="K63" s="24"/>
      <c r="L63" s="25"/>
      <c r="M63" s="25"/>
      <c r="N63" s="25"/>
      <c r="O63" s="25"/>
      <c r="P63" s="25"/>
      <c r="Q63" s="25"/>
      <c r="R63" s="30"/>
      <c r="S63" s="31"/>
      <c r="T63" s="9"/>
    </row>
    <row r="64" spans="1:20" ht="22.5" customHeight="1" x14ac:dyDescent="0.15">
      <c r="A64" s="6"/>
      <c r="B64" s="24"/>
      <c r="C64" s="25"/>
      <c r="D64" s="25" t="s">
        <v>47</v>
      </c>
      <c r="E64" s="25"/>
      <c r="F64" s="25"/>
      <c r="G64" s="25"/>
      <c r="H64" s="25"/>
      <c r="I64" s="30">
        <v>0</v>
      </c>
      <c r="J64" s="27"/>
      <c r="K64" s="24"/>
      <c r="L64" s="25"/>
      <c r="M64" s="25"/>
      <c r="N64" s="25"/>
      <c r="O64" s="25"/>
      <c r="P64" s="25"/>
      <c r="Q64" s="25"/>
      <c r="R64" s="30"/>
      <c r="S64" s="31"/>
      <c r="T64" s="9"/>
    </row>
    <row r="65" spans="1:20" ht="22.5" customHeight="1" x14ac:dyDescent="0.15">
      <c r="A65" s="6"/>
      <c r="B65" s="24"/>
      <c r="C65" s="25"/>
      <c r="D65" s="25" t="s">
        <v>18</v>
      </c>
      <c r="E65" s="25"/>
      <c r="F65" s="25"/>
      <c r="G65" s="25"/>
      <c r="H65" s="25"/>
      <c r="I65" s="30">
        <f>SUM(I66:I67)</f>
        <v>618238542252</v>
      </c>
      <c r="J65" s="27"/>
      <c r="K65" s="24"/>
      <c r="L65" s="25"/>
      <c r="M65" s="25"/>
      <c r="N65" s="25"/>
      <c r="O65" s="25"/>
      <c r="P65" s="25"/>
      <c r="Q65" s="25"/>
      <c r="R65" s="30"/>
      <c r="S65" s="31"/>
      <c r="T65" s="9"/>
    </row>
    <row r="66" spans="1:20" ht="22.5" customHeight="1" x14ac:dyDescent="0.15">
      <c r="A66" s="6"/>
      <c r="B66" s="24"/>
      <c r="C66" s="25"/>
      <c r="D66" s="25"/>
      <c r="E66" s="25" t="s">
        <v>20</v>
      </c>
      <c r="F66" s="25"/>
      <c r="G66" s="25"/>
      <c r="H66" s="25"/>
      <c r="I66" s="30">
        <v>488972278907</v>
      </c>
      <c r="J66" s="27"/>
      <c r="K66" s="24"/>
      <c r="L66" s="25"/>
      <c r="M66" s="25"/>
      <c r="N66" s="25"/>
      <c r="O66" s="25"/>
      <c r="P66" s="25"/>
      <c r="Q66" s="25"/>
      <c r="R66" s="30"/>
      <c r="S66" s="31"/>
      <c r="T66" s="9"/>
    </row>
    <row r="67" spans="1:20" ht="22.5" customHeight="1" x14ac:dyDescent="0.15">
      <c r="A67" s="6"/>
      <c r="B67" s="24"/>
      <c r="C67" s="25"/>
      <c r="D67" s="25"/>
      <c r="E67" s="25" t="s">
        <v>48</v>
      </c>
      <c r="F67" s="25"/>
      <c r="G67" s="25"/>
      <c r="H67" s="25"/>
      <c r="I67" s="30">
        <v>129266263345</v>
      </c>
      <c r="J67" s="27"/>
      <c r="K67" s="24"/>
      <c r="L67" s="25"/>
      <c r="M67" s="25"/>
      <c r="N67" s="25"/>
      <c r="O67" s="25"/>
      <c r="P67" s="25"/>
      <c r="Q67" s="25"/>
      <c r="R67" s="30"/>
      <c r="S67" s="31"/>
      <c r="T67" s="9"/>
    </row>
    <row r="68" spans="1:20" ht="22.5" customHeight="1" x14ac:dyDescent="0.15">
      <c r="A68" s="6"/>
      <c r="B68" s="24"/>
      <c r="C68" s="25"/>
      <c r="D68" s="25" t="s">
        <v>17</v>
      </c>
      <c r="E68" s="25"/>
      <c r="F68" s="25"/>
      <c r="G68" s="25"/>
      <c r="H68" s="25"/>
      <c r="I68" s="30">
        <v>0</v>
      </c>
      <c r="J68" s="27"/>
      <c r="K68" s="24"/>
      <c r="L68" s="25"/>
      <c r="M68" s="25"/>
      <c r="N68" s="25"/>
      <c r="O68" s="25"/>
      <c r="P68" s="25"/>
      <c r="Q68" s="25"/>
      <c r="R68" s="30"/>
      <c r="S68" s="31"/>
      <c r="T68" s="9"/>
    </row>
    <row r="69" spans="1:20" ht="22.5" customHeight="1" x14ac:dyDescent="0.15">
      <c r="A69" s="6"/>
      <c r="B69" s="24"/>
      <c r="C69" s="25"/>
      <c r="D69" s="25" t="s">
        <v>49</v>
      </c>
      <c r="E69" s="25"/>
      <c r="F69" s="25"/>
      <c r="G69" s="25"/>
      <c r="H69" s="25"/>
      <c r="I69" s="30">
        <v>47307916319</v>
      </c>
      <c r="J69" s="27"/>
      <c r="K69" s="24"/>
      <c r="L69" s="25"/>
      <c r="M69" s="25"/>
      <c r="N69" s="25"/>
      <c r="O69" s="25"/>
      <c r="P69" s="25"/>
      <c r="Q69" s="25"/>
      <c r="R69" s="30"/>
      <c r="S69" s="31"/>
      <c r="T69" s="9"/>
    </row>
    <row r="70" spans="1:20" ht="22.5" customHeight="1" x14ac:dyDescent="0.15">
      <c r="A70" s="6"/>
      <c r="B70" s="24"/>
      <c r="C70" s="25"/>
      <c r="D70" s="25" t="s">
        <v>17</v>
      </c>
      <c r="E70" s="25"/>
      <c r="F70" s="25"/>
      <c r="G70" s="25"/>
      <c r="H70" s="25"/>
      <c r="I70" s="30">
        <v>-808940726</v>
      </c>
      <c r="J70" s="27"/>
      <c r="K70" s="24"/>
      <c r="L70" s="25"/>
      <c r="M70" s="25"/>
      <c r="N70" s="25"/>
      <c r="O70" s="25"/>
      <c r="P70" s="25"/>
      <c r="Q70" s="25"/>
      <c r="R70" s="30"/>
      <c r="S70" s="31"/>
      <c r="T70" s="9"/>
    </row>
    <row r="71" spans="1:20" ht="22.5" customHeight="1" x14ac:dyDescent="0.15">
      <c r="A71" s="6"/>
      <c r="B71" s="24"/>
      <c r="C71" s="25"/>
      <c r="D71" s="25" t="s">
        <v>50</v>
      </c>
      <c r="E71" s="25"/>
      <c r="F71" s="25"/>
      <c r="G71" s="25"/>
      <c r="H71" s="25"/>
      <c r="I71" s="30">
        <v>23687006431</v>
      </c>
      <c r="J71" s="27"/>
      <c r="K71" s="24"/>
      <c r="L71" s="25"/>
      <c r="M71" s="25"/>
      <c r="N71" s="25"/>
      <c r="O71" s="25"/>
      <c r="P71" s="25"/>
      <c r="Q71" s="25"/>
      <c r="R71" s="30"/>
      <c r="S71" s="31"/>
      <c r="T71" s="9"/>
    </row>
    <row r="72" spans="1:20" ht="22.5" customHeight="1" x14ac:dyDescent="0.15">
      <c r="A72" s="6"/>
      <c r="B72" s="24"/>
      <c r="C72" s="25"/>
      <c r="D72" s="25" t="s">
        <v>17</v>
      </c>
      <c r="E72" s="25"/>
      <c r="F72" s="25"/>
      <c r="G72" s="25"/>
      <c r="H72" s="25"/>
      <c r="I72" s="26">
        <v>-4536245461</v>
      </c>
      <c r="J72" s="27"/>
      <c r="K72" s="36"/>
      <c r="L72" s="100"/>
      <c r="M72" s="37"/>
      <c r="N72" s="37"/>
      <c r="O72" s="37"/>
      <c r="P72" s="37"/>
      <c r="Q72" s="37"/>
      <c r="R72" s="38"/>
      <c r="S72" s="39"/>
      <c r="T72" s="9"/>
    </row>
    <row r="73" spans="1:20" ht="22.5" customHeight="1" x14ac:dyDescent="0.15">
      <c r="A73" s="6"/>
      <c r="B73" s="24"/>
      <c r="C73" s="25"/>
      <c r="D73" s="25" t="s">
        <v>128</v>
      </c>
      <c r="E73" s="25"/>
      <c r="F73" s="25"/>
      <c r="G73" s="25"/>
      <c r="H73" s="25"/>
      <c r="I73" s="26">
        <v>10131293244</v>
      </c>
      <c r="J73" s="27"/>
      <c r="K73" s="32" t="s">
        <v>73</v>
      </c>
      <c r="L73" s="99"/>
      <c r="M73" s="33"/>
      <c r="N73" s="33"/>
      <c r="O73" s="33"/>
      <c r="P73" s="33"/>
      <c r="Q73" s="33"/>
      <c r="R73" s="98">
        <f>SUM(R41:R42)</f>
        <v>14370137183296</v>
      </c>
      <c r="S73" s="31"/>
      <c r="T73" s="9"/>
    </row>
    <row r="74" spans="1:20" ht="22.5" customHeight="1" x14ac:dyDescent="0.15">
      <c r="A74" s="6"/>
      <c r="B74" s="32" t="s">
        <v>72</v>
      </c>
      <c r="C74" s="99"/>
      <c r="D74" s="33"/>
      <c r="E74" s="33"/>
      <c r="F74" s="33"/>
      <c r="G74" s="33"/>
      <c r="H74" s="33"/>
      <c r="I74" s="98">
        <f>SUM(I17,I31)</f>
        <v>18639285868979</v>
      </c>
      <c r="J74" s="40"/>
      <c r="K74" s="32" t="s">
        <v>74</v>
      </c>
      <c r="L74" s="33"/>
      <c r="M74" s="33"/>
      <c r="N74" s="33"/>
      <c r="O74" s="33"/>
      <c r="P74" s="33"/>
      <c r="Q74" s="33"/>
      <c r="R74" s="98">
        <f>SUM(R39,R73)</f>
        <v>18639285868979</v>
      </c>
      <c r="S74" s="41"/>
      <c r="T74" s="9"/>
    </row>
    <row r="75" spans="1:20" ht="22.5" customHeight="1" x14ac:dyDescent="0.15">
      <c r="A75" s="6"/>
      <c r="B75" s="25"/>
      <c r="C75" s="25"/>
      <c r="D75" s="25"/>
      <c r="E75" s="25"/>
      <c r="F75" s="25"/>
      <c r="G75" s="25"/>
      <c r="H75" s="25"/>
      <c r="I75" s="42"/>
      <c r="J75" s="7"/>
      <c r="K75" s="25"/>
      <c r="L75" s="25"/>
      <c r="M75" s="25"/>
      <c r="N75" s="25"/>
      <c r="O75" s="25"/>
      <c r="P75" s="25"/>
      <c r="Q75" s="25"/>
      <c r="R75" s="42"/>
      <c r="S75" s="43"/>
      <c r="T75" s="9"/>
    </row>
    <row r="76" spans="1:20" ht="22.5" customHeight="1" x14ac:dyDescent="0.15">
      <c r="A76" s="44"/>
      <c r="B76" s="45"/>
      <c r="C76" s="45"/>
      <c r="D76" s="45"/>
      <c r="E76" s="45"/>
      <c r="F76" s="45"/>
      <c r="G76" s="45"/>
      <c r="H76" s="45"/>
      <c r="I76" s="46"/>
      <c r="J76" s="45"/>
      <c r="K76" s="45"/>
      <c r="L76" s="45"/>
      <c r="M76" s="45"/>
      <c r="N76" s="45"/>
      <c r="O76" s="45"/>
      <c r="P76" s="45"/>
      <c r="Q76" s="45"/>
      <c r="R76" s="46"/>
      <c r="S76" s="38"/>
      <c r="T76" s="47"/>
    </row>
    <row r="77" spans="1:20" ht="22.5" customHeight="1" x14ac:dyDescent="0.15">
      <c r="A77" s="4"/>
      <c r="B77" s="4"/>
      <c r="C77" s="4"/>
      <c r="D77" s="4"/>
      <c r="E77" s="4"/>
      <c r="F77" s="4"/>
      <c r="G77" s="4"/>
      <c r="H77" s="4"/>
      <c r="I77" s="48"/>
      <c r="J77" s="4"/>
      <c r="K77" s="4"/>
      <c r="L77" s="4"/>
      <c r="M77" s="4"/>
      <c r="N77" s="4"/>
      <c r="O77" s="4"/>
      <c r="P77" s="4"/>
      <c r="Q77" s="4"/>
      <c r="R77" s="48"/>
      <c r="S77" s="42"/>
      <c r="T77" s="4"/>
    </row>
    <row r="78" spans="1:20" ht="22.5" customHeight="1" x14ac:dyDescent="0.15">
      <c r="A78" s="7"/>
      <c r="B78" s="7"/>
      <c r="C78" s="7"/>
      <c r="D78" s="7"/>
      <c r="E78" s="7"/>
      <c r="F78" s="7"/>
      <c r="G78" s="7"/>
      <c r="H78" s="7"/>
      <c r="I78" s="49"/>
      <c r="J78" s="7"/>
      <c r="K78" s="7"/>
      <c r="L78" s="7"/>
      <c r="M78" s="7"/>
      <c r="N78" s="7"/>
      <c r="O78" s="7"/>
      <c r="P78" s="7"/>
      <c r="Q78" s="7"/>
      <c r="R78" s="49"/>
      <c r="S78" s="42"/>
      <c r="T78" s="7"/>
    </row>
    <row r="79" spans="1:20" ht="22.5" customHeight="1" x14ac:dyDescent="0.15">
      <c r="A79" s="7"/>
      <c r="B79" s="7"/>
      <c r="C79" s="7"/>
      <c r="D79" s="7"/>
      <c r="E79" s="7"/>
      <c r="F79" s="7"/>
      <c r="G79" s="7"/>
      <c r="H79" s="7"/>
      <c r="I79" s="49"/>
      <c r="J79" s="7"/>
      <c r="K79" s="7"/>
      <c r="L79" s="7"/>
      <c r="M79" s="7"/>
      <c r="N79" s="7"/>
      <c r="O79" s="7"/>
      <c r="P79" s="7"/>
      <c r="Q79" s="7"/>
      <c r="R79" s="49"/>
      <c r="S79" s="42"/>
      <c r="T79" s="7"/>
    </row>
    <row r="80" spans="1:20" ht="22.5" customHeight="1" x14ac:dyDescent="0.15">
      <c r="A80" s="7"/>
      <c r="B80" s="7"/>
      <c r="C80" s="7"/>
      <c r="D80" s="7"/>
      <c r="E80" s="7"/>
      <c r="F80" s="7"/>
      <c r="G80" s="7"/>
      <c r="H80" s="7"/>
      <c r="I80" s="49"/>
      <c r="J80" s="7"/>
      <c r="K80" s="7"/>
      <c r="L80" s="7"/>
      <c r="M80" s="7"/>
      <c r="N80" s="7"/>
      <c r="O80" s="7"/>
      <c r="P80" s="7"/>
      <c r="Q80" s="7"/>
      <c r="R80" s="49"/>
      <c r="S80" s="49"/>
    </row>
    <row r="81" spans="1:19" ht="22.5" customHeight="1" x14ac:dyDescent="0.15">
      <c r="A81" s="7"/>
      <c r="B81" s="7"/>
      <c r="C81" s="7"/>
      <c r="D81" s="7"/>
      <c r="E81" s="7"/>
      <c r="F81" s="7"/>
      <c r="G81" s="7"/>
      <c r="H81" s="7"/>
      <c r="I81" s="49"/>
      <c r="J81" s="7"/>
      <c r="K81" s="7"/>
      <c r="L81" s="7"/>
      <c r="M81" s="7"/>
      <c r="N81" s="7"/>
      <c r="O81" s="7"/>
      <c r="P81" s="7"/>
      <c r="Q81" s="7"/>
      <c r="R81" s="49"/>
      <c r="S81" s="49"/>
    </row>
    <row r="82" spans="1:19" ht="22.5" customHeight="1" x14ac:dyDescent="0.15">
      <c r="A82" s="7"/>
      <c r="B82" s="7"/>
      <c r="C82" s="7"/>
      <c r="D82" s="7"/>
      <c r="E82" s="7"/>
      <c r="F82" s="7"/>
      <c r="G82" s="7"/>
      <c r="H82" s="7"/>
      <c r="I82" s="49"/>
      <c r="J82" s="7"/>
      <c r="K82" s="7"/>
      <c r="L82" s="7"/>
      <c r="M82" s="7"/>
      <c r="N82" s="7"/>
      <c r="O82" s="7"/>
      <c r="P82" s="7"/>
      <c r="Q82" s="7"/>
      <c r="R82" s="49"/>
      <c r="S82" s="49"/>
    </row>
    <row r="83" spans="1:19" ht="22.5" customHeight="1" x14ac:dyDescent="0.15">
      <c r="A83" s="7"/>
      <c r="B83" s="7"/>
      <c r="C83" s="7"/>
      <c r="D83" s="7"/>
      <c r="E83" s="7"/>
      <c r="F83" s="7"/>
      <c r="G83" s="7"/>
      <c r="H83" s="7"/>
      <c r="I83" s="49"/>
      <c r="J83" s="7"/>
      <c r="K83" s="7"/>
      <c r="L83" s="7"/>
      <c r="M83" s="7"/>
      <c r="N83" s="7"/>
      <c r="O83" s="7"/>
      <c r="P83" s="7"/>
      <c r="Q83" s="7"/>
      <c r="R83" s="49"/>
      <c r="S83" s="49"/>
    </row>
    <row r="84" spans="1:19" ht="22.5" customHeight="1" x14ac:dyDescent="0.15">
      <c r="A84" s="7"/>
      <c r="B84" s="7"/>
      <c r="C84" s="7"/>
      <c r="D84" s="7"/>
      <c r="E84" s="7"/>
      <c r="F84" s="7"/>
      <c r="G84" s="7"/>
      <c r="H84" s="7"/>
      <c r="I84" s="49"/>
      <c r="J84" s="7"/>
      <c r="K84" s="7"/>
      <c r="L84" s="7"/>
      <c r="M84" s="7"/>
      <c r="N84" s="7"/>
      <c r="O84" s="7"/>
      <c r="P84" s="7"/>
      <c r="Q84" s="7"/>
      <c r="R84" s="49"/>
      <c r="S84" s="49"/>
    </row>
    <row r="85" spans="1:19" ht="22.5" customHeight="1" x14ac:dyDescent="0.15">
      <c r="A85" s="7"/>
      <c r="B85" s="7"/>
      <c r="C85" s="7"/>
      <c r="D85" s="7"/>
      <c r="E85" s="7"/>
      <c r="F85" s="7"/>
      <c r="G85" s="7"/>
      <c r="H85" s="7"/>
      <c r="I85" s="49"/>
      <c r="J85" s="7"/>
      <c r="K85" s="7"/>
      <c r="L85" s="7"/>
      <c r="M85" s="7"/>
      <c r="N85" s="7"/>
      <c r="O85" s="7"/>
      <c r="P85" s="7"/>
      <c r="Q85" s="7"/>
      <c r="R85" s="49"/>
      <c r="S85" s="49"/>
    </row>
    <row r="86" spans="1:19" ht="22.5" customHeight="1" x14ac:dyDescent="0.15">
      <c r="A86" s="7"/>
      <c r="B86" s="7"/>
      <c r="C86" s="7"/>
      <c r="D86" s="7"/>
      <c r="E86" s="7"/>
      <c r="F86" s="7"/>
      <c r="G86" s="7"/>
      <c r="H86" s="7"/>
      <c r="I86" s="49"/>
      <c r="J86" s="7"/>
      <c r="K86" s="7"/>
      <c r="L86" s="7"/>
      <c r="M86" s="7"/>
      <c r="N86" s="7"/>
      <c r="O86" s="7"/>
      <c r="P86" s="7"/>
      <c r="Q86" s="7"/>
      <c r="R86" s="49"/>
      <c r="S86" s="49"/>
    </row>
    <row r="87" spans="1:19" ht="22.5" customHeight="1" x14ac:dyDescent="0.15">
      <c r="A87" s="7"/>
      <c r="B87" s="7"/>
      <c r="C87" s="7"/>
      <c r="D87" s="7"/>
      <c r="E87" s="7"/>
      <c r="F87" s="7"/>
      <c r="G87" s="7"/>
      <c r="H87" s="7"/>
      <c r="I87" s="49"/>
      <c r="J87" s="7"/>
      <c r="K87" s="7"/>
      <c r="L87" s="7"/>
      <c r="M87" s="7"/>
      <c r="N87" s="7"/>
      <c r="O87" s="7"/>
      <c r="P87" s="7"/>
      <c r="Q87" s="7"/>
      <c r="R87" s="49"/>
      <c r="S87" s="49"/>
    </row>
    <row r="88" spans="1:19" ht="22.5" customHeight="1" x14ac:dyDescent="0.15">
      <c r="A88" s="7"/>
      <c r="B88" s="7"/>
      <c r="C88" s="7"/>
      <c r="D88" s="7"/>
      <c r="E88" s="7"/>
      <c r="F88" s="7"/>
      <c r="G88" s="7"/>
      <c r="H88" s="7"/>
      <c r="I88" s="49"/>
      <c r="J88" s="7"/>
      <c r="K88" s="7"/>
      <c r="L88" s="7"/>
      <c r="M88" s="7"/>
      <c r="N88" s="7"/>
      <c r="O88" s="7"/>
      <c r="P88" s="7"/>
      <c r="Q88" s="7"/>
      <c r="R88" s="49"/>
      <c r="S88" s="49"/>
    </row>
    <row r="89" spans="1:19" ht="22.5" customHeight="1" x14ac:dyDescent="0.15">
      <c r="A89" s="7"/>
      <c r="B89" s="7"/>
      <c r="C89" s="7"/>
      <c r="D89" s="7"/>
      <c r="E89" s="7"/>
      <c r="F89" s="7"/>
      <c r="G89" s="7"/>
      <c r="H89" s="7"/>
      <c r="I89" s="49"/>
      <c r="J89" s="7"/>
      <c r="K89" s="7"/>
      <c r="L89" s="7"/>
      <c r="M89" s="7"/>
      <c r="N89" s="7"/>
      <c r="O89" s="7"/>
      <c r="P89" s="7"/>
      <c r="Q89" s="7"/>
      <c r="R89" s="49"/>
      <c r="S89" s="49"/>
    </row>
    <row r="90" spans="1:19" ht="22.5" customHeight="1" x14ac:dyDescent="0.15">
      <c r="A90" s="7"/>
      <c r="B90" s="7"/>
      <c r="C90" s="7"/>
      <c r="D90" s="7"/>
      <c r="E90" s="7"/>
      <c r="F90" s="7"/>
      <c r="G90" s="7"/>
      <c r="H90" s="7"/>
      <c r="I90" s="49"/>
      <c r="J90" s="7"/>
      <c r="K90" s="7"/>
      <c r="L90" s="7"/>
      <c r="M90" s="7"/>
      <c r="N90" s="7"/>
      <c r="O90" s="7"/>
      <c r="P90" s="7"/>
      <c r="Q90" s="7"/>
      <c r="R90" s="49"/>
      <c r="S90" s="49"/>
    </row>
    <row r="91" spans="1:19" ht="22.5" customHeight="1" x14ac:dyDescent="0.15">
      <c r="A91" s="7"/>
      <c r="B91" s="7"/>
      <c r="C91" s="7"/>
      <c r="D91" s="7"/>
      <c r="E91" s="7"/>
      <c r="F91" s="7"/>
      <c r="G91" s="7"/>
      <c r="H91" s="7"/>
      <c r="I91" s="49"/>
      <c r="J91" s="7"/>
      <c r="K91" s="7"/>
      <c r="L91" s="7"/>
      <c r="M91" s="7"/>
      <c r="N91" s="7"/>
      <c r="O91" s="7"/>
      <c r="P91" s="7"/>
      <c r="Q91" s="7"/>
      <c r="R91" s="49"/>
      <c r="S91" s="49"/>
    </row>
    <row r="92" spans="1:19" ht="22.5" customHeight="1" x14ac:dyDescent="0.15">
      <c r="A92" s="7"/>
      <c r="B92" s="7"/>
      <c r="C92" s="7"/>
      <c r="D92" s="7"/>
      <c r="E92" s="7"/>
      <c r="F92" s="7"/>
      <c r="G92" s="7"/>
      <c r="H92" s="7"/>
      <c r="I92" s="49"/>
      <c r="J92" s="7"/>
      <c r="K92" s="7"/>
      <c r="L92" s="7"/>
      <c r="M92" s="7"/>
      <c r="N92" s="7"/>
      <c r="O92" s="7"/>
      <c r="P92" s="7"/>
      <c r="Q92" s="7"/>
      <c r="R92" s="49"/>
      <c r="S92" s="49"/>
    </row>
    <row r="93" spans="1:19" ht="22.5" customHeight="1" x14ac:dyDescent="0.15">
      <c r="A93" s="7"/>
      <c r="B93" s="7"/>
      <c r="C93" s="7"/>
      <c r="D93" s="7"/>
      <c r="E93" s="7"/>
      <c r="F93" s="7"/>
      <c r="G93" s="7"/>
      <c r="H93" s="7"/>
      <c r="I93" s="49"/>
      <c r="J93" s="7"/>
      <c r="K93" s="7"/>
      <c r="L93" s="7"/>
      <c r="M93" s="7"/>
      <c r="N93" s="7"/>
      <c r="O93" s="7"/>
      <c r="P93" s="7"/>
      <c r="Q93" s="7"/>
      <c r="R93" s="49"/>
      <c r="S93" s="49"/>
    </row>
    <row r="94" spans="1:19" ht="22.5" customHeight="1" x14ac:dyDescent="0.15">
      <c r="A94" s="7"/>
      <c r="B94" s="7"/>
      <c r="C94" s="7"/>
      <c r="D94" s="7"/>
      <c r="E94" s="7"/>
      <c r="F94" s="7"/>
      <c r="G94" s="7"/>
      <c r="H94" s="7"/>
      <c r="I94" s="49"/>
      <c r="J94" s="7"/>
      <c r="K94" s="7"/>
      <c r="L94" s="7"/>
      <c r="M94" s="7"/>
      <c r="N94" s="7"/>
      <c r="O94" s="7"/>
      <c r="P94" s="7"/>
      <c r="Q94" s="7"/>
      <c r="R94" s="49"/>
      <c r="S94" s="49"/>
    </row>
    <row r="95" spans="1:19" ht="22.5" customHeight="1" x14ac:dyDescent="0.15">
      <c r="A95" s="7"/>
      <c r="B95" s="7"/>
      <c r="C95" s="7"/>
      <c r="D95" s="7"/>
      <c r="E95" s="7"/>
      <c r="F95" s="7"/>
      <c r="G95" s="7"/>
      <c r="H95" s="7"/>
      <c r="I95" s="49"/>
      <c r="J95" s="7"/>
      <c r="K95" s="7"/>
      <c r="L95" s="7"/>
      <c r="M95" s="7"/>
      <c r="N95" s="7"/>
      <c r="O95" s="7"/>
      <c r="P95" s="7"/>
      <c r="Q95" s="7"/>
      <c r="R95" s="49"/>
      <c r="S95" s="49"/>
    </row>
    <row r="96" spans="1:19" ht="22.5" customHeight="1" x14ac:dyDescent="0.15">
      <c r="A96" s="7"/>
      <c r="B96" s="7"/>
      <c r="C96" s="7"/>
      <c r="D96" s="7"/>
      <c r="E96" s="7"/>
      <c r="F96" s="7"/>
      <c r="G96" s="7"/>
      <c r="H96" s="7"/>
      <c r="I96" s="49"/>
      <c r="J96" s="7"/>
      <c r="K96" s="7"/>
      <c r="L96" s="7"/>
      <c r="M96" s="7"/>
      <c r="N96" s="7"/>
      <c r="O96" s="7"/>
      <c r="P96" s="7"/>
      <c r="Q96" s="7"/>
      <c r="R96" s="49"/>
      <c r="S96" s="49"/>
    </row>
    <row r="97" spans="1:19" ht="22.5" customHeight="1" x14ac:dyDescent="0.15">
      <c r="A97" s="7"/>
      <c r="B97" s="7"/>
      <c r="C97" s="7"/>
      <c r="D97" s="7"/>
      <c r="E97" s="7"/>
      <c r="F97" s="7"/>
      <c r="G97" s="7"/>
      <c r="H97" s="7"/>
      <c r="I97" s="49"/>
      <c r="J97" s="7"/>
      <c r="K97" s="7"/>
      <c r="L97" s="7"/>
      <c r="M97" s="7"/>
      <c r="N97" s="7"/>
      <c r="O97" s="7"/>
      <c r="P97" s="7"/>
      <c r="Q97" s="7"/>
      <c r="R97" s="49"/>
      <c r="S97" s="49"/>
    </row>
    <row r="98" spans="1:19" ht="22.5" customHeight="1" x14ac:dyDescent="0.15">
      <c r="A98" s="7"/>
      <c r="B98" s="7"/>
      <c r="C98" s="7"/>
      <c r="D98" s="7"/>
      <c r="E98" s="7"/>
      <c r="F98" s="7"/>
      <c r="G98" s="7"/>
      <c r="H98" s="7"/>
      <c r="I98" s="49"/>
      <c r="J98" s="7"/>
      <c r="K98" s="7"/>
      <c r="L98" s="7"/>
      <c r="M98" s="7"/>
      <c r="N98" s="7"/>
      <c r="O98" s="7"/>
      <c r="P98" s="7"/>
      <c r="Q98" s="7"/>
      <c r="R98" s="49"/>
      <c r="S98" s="49"/>
    </row>
    <row r="99" spans="1:19" ht="22.5" customHeight="1" x14ac:dyDescent="0.15">
      <c r="A99" s="7"/>
      <c r="B99" s="7"/>
      <c r="C99" s="7"/>
      <c r="D99" s="7"/>
      <c r="E99" s="7"/>
      <c r="F99" s="7"/>
      <c r="G99" s="7"/>
      <c r="H99" s="7"/>
      <c r="I99" s="49"/>
      <c r="J99" s="7"/>
      <c r="K99" s="7"/>
      <c r="L99" s="7"/>
      <c r="M99" s="7"/>
      <c r="N99" s="7"/>
      <c r="O99" s="7"/>
      <c r="P99" s="7"/>
      <c r="Q99" s="7"/>
      <c r="R99" s="49"/>
      <c r="S99" s="49"/>
    </row>
    <row r="100" spans="1:19" ht="22.5" customHeight="1" x14ac:dyDescent="0.15">
      <c r="A100" s="7"/>
      <c r="B100" s="7"/>
      <c r="C100" s="7"/>
      <c r="D100" s="7"/>
      <c r="E100" s="7"/>
      <c r="F100" s="7"/>
      <c r="G100" s="7"/>
      <c r="H100" s="7"/>
      <c r="I100" s="49"/>
      <c r="J100" s="7"/>
      <c r="K100" s="7"/>
      <c r="L100" s="7"/>
      <c r="M100" s="7"/>
      <c r="N100" s="7"/>
      <c r="O100" s="7"/>
      <c r="P100" s="7"/>
      <c r="Q100" s="7"/>
      <c r="R100" s="49"/>
      <c r="S100" s="49"/>
    </row>
    <row r="101" spans="1:19" ht="22.5" customHeight="1" x14ac:dyDescent="0.15">
      <c r="A101" s="7"/>
      <c r="B101" s="7"/>
      <c r="C101" s="7"/>
      <c r="D101" s="7"/>
      <c r="E101" s="7"/>
      <c r="F101" s="7"/>
      <c r="G101" s="7"/>
      <c r="H101" s="7"/>
      <c r="I101" s="49"/>
      <c r="J101" s="7"/>
      <c r="K101" s="7"/>
      <c r="L101" s="7"/>
      <c r="M101" s="7"/>
      <c r="N101" s="7"/>
      <c r="O101" s="7"/>
      <c r="P101" s="7"/>
      <c r="Q101" s="7"/>
      <c r="R101" s="49"/>
      <c r="S101" s="49"/>
    </row>
    <row r="102" spans="1:19" ht="22.5" customHeight="1" x14ac:dyDescent="0.15">
      <c r="A102" s="7"/>
      <c r="B102" s="7"/>
      <c r="C102" s="7"/>
      <c r="D102" s="7"/>
      <c r="E102" s="7"/>
      <c r="F102" s="7"/>
      <c r="G102" s="7"/>
      <c r="H102" s="7"/>
      <c r="I102" s="49"/>
      <c r="J102" s="7"/>
      <c r="K102" s="7"/>
      <c r="L102" s="7"/>
      <c r="M102" s="7"/>
      <c r="N102" s="7"/>
      <c r="O102" s="7"/>
      <c r="P102" s="7"/>
      <c r="Q102" s="7"/>
      <c r="R102" s="49"/>
      <c r="S102" s="49"/>
    </row>
    <row r="103" spans="1:19" ht="22.5" customHeight="1" x14ac:dyDescent="0.15">
      <c r="A103" s="7"/>
      <c r="B103" s="7"/>
      <c r="C103" s="7"/>
      <c r="D103" s="7"/>
      <c r="E103" s="7"/>
      <c r="F103" s="7"/>
      <c r="G103" s="7"/>
      <c r="H103" s="7"/>
      <c r="I103" s="49"/>
      <c r="J103" s="7"/>
      <c r="K103" s="7"/>
      <c r="L103" s="7"/>
      <c r="M103" s="7"/>
      <c r="N103" s="7"/>
      <c r="O103" s="7"/>
      <c r="P103" s="7"/>
      <c r="Q103" s="7"/>
      <c r="R103" s="49"/>
      <c r="S103" s="49"/>
    </row>
    <row r="104" spans="1:19" ht="22.5" customHeight="1" x14ac:dyDescent="0.15">
      <c r="A104" s="7"/>
      <c r="B104" s="7"/>
      <c r="C104" s="7"/>
      <c r="D104" s="7"/>
      <c r="E104" s="7"/>
      <c r="F104" s="7"/>
      <c r="G104" s="7"/>
      <c r="H104" s="7"/>
      <c r="I104" s="49"/>
      <c r="J104" s="7"/>
      <c r="K104" s="7"/>
      <c r="L104" s="7"/>
      <c r="M104" s="7"/>
      <c r="N104" s="7"/>
      <c r="O104" s="7"/>
      <c r="P104" s="7"/>
      <c r="Q104" s="7"/>
      <c r="R104" s="49"/>
      <c r="S104" s="49"/>
    </row>
    <row r="105" spans="1:19" ht="22.5" customHeight="1" x14ac:dyDescent="0.15">
      <c r="A105" s="7"/>
      <c r="B105" s="7"/>
      <c r="C105" s="7"/>
      <c r="D105" s="7"/>
      <c r="E105" s="7"/>
      <c r="F105" s="7"/>
      <c r="G105" s="7"/>
      <c r="H105" s="7"/>
      <c r="I105" s="49"/>
      <c r="J105" s="7"/>
      <c r="K105" s="7"/>
      <c r="L105" s="7"/>
      <c r="M105" s="7"/>
      <c r="N105" s="7"/>
      <c r="O105" s="7"/>
      <c r="P105" s="7"/>
      <c r="Q105" s="7"/>
      <c r="R105" s="49"/>
      <c r="S105" s="49"/>
    </row>
    <row r="106" spans="1:19" ht="22.5" customHeight="1" x14ac:dyDescent="0.15">
      <c r="A106" s="7"/>
      <c r="B106" s="7"/>
      <c r="C106" s="7"/>
      <c r="D106" s="7"/>
      <c r="E106" s="7"/>
      <c r="F106" s="7"/>
      <c r="G106" s="7"/>
      <c r="H106" s="7"/>
      <c r="I106" s="49"/>
      <c r="J106" s="7"/>
      <c r="K106" s="7"/>
      <c r="L106" s="7"/>
      <c r="M106" s="7"/>
      <c r="N106" s="7"/>
      <c r="O106" s="7"/>
      <c r="P106" s="7"/>
      <c r="Q106" s="7"/>
      <c r="R106" s="49"/>
      <c r="S106" s="49"/>
    </row>
    <row r="107" spans="1:19" ht="22.5" customHeight="1" x14ac:dyDescent="0.15">
      <c r="A107" s="7"/>
      <c r="B107" s="7"/>
      <c r="C107" s="7"/>
      <c r="D107" s="7"/>
      <c r="E107" s="7"/>
      <c r="F107" s="7"/>
      <c r="G107" s="7"/>
      <c r="H107" s="7"/>
      <c r="I107" s="49"/>
      <c r="J107" s="7"/>
      <c r="K107" s="7"/>
      <c r="L107" s="7"/>
      <c r="M107" s="7"/>
      <c r="N107" s="7"/>
      <c r="O107" s="7"/>
      <c r="P107" s="7"/>
      <c r="Q107" s="7"/>
      <c r="R107" s="49"/>
      <c r="S107" s="49"/>
    </row>
    <row r="108" spans="1:19" ht="22.5" customHeight="1" x14ac:dyDescent="0.15">
      <c r="A108" s="7"/>
      <c r="B108" s="7"/>
      <c r="C108" s="7"/>
      <c r="D108" s="7"/>
      <c r="E108" s="7"/>
      <c r="F108" s="7"/>
      <c r="G108" s="7"/>
      <c r="H108" s="7"/>
      <c r="I108" s="49"/>
      <c r="J108" s="7"/>
      <c r="K108" s="7"/>
      <c r="L108" s="7"/>
      <c r="M108" s="7"/>
      <c r="N108" s="7"/>
      <c r="O108" s="7"/>
      <c r="P108" s="7"/>
      <c r="Q108" s="7"/>
      <c r="R108" s="49"/>
      <c r="S108" s="49"/>
    </row>
    <row r="109" spans="1:19" ht="22.5" customHeight="1" x14ac:dyDescent="0.15">
      <c r="A109" s="7"/>
      <c r="B109" s="7"/>
      <c r="C109" s="7"/>
      <c r="D109" s="7"/>
      <c r="E109" s="7"/>
      <c r="F109" s="7"/>
      <c r="G109" s="7"/>
      <c r="H109" s="7"/>
      <c r="I109" s="49"/>
      <c r="J109" s="7"/>
      <c r="K109" s="7"/>
      <c r="L109" s="7"/>
      <c r="M109" s="7"/>
      <c r="N109" s="7"/>
      <c r="O109" s="7"/>
      <c r="P109" s="7"/>
      <c r="Q109" s="7"/>
      <c r="R109" s="49"/>
      <c r="S109" s="49"/>
    </row>
    <row r="110" spans="1:19" ht="22.5" customHeight="1" x14ac:dyDescent="0.15">
      <c r="A110" s="7"/>
      <c r="B110" s="7"/>
      <c r="C110" s="7"/>
      <c r="D110" s="7"/>
      <c r="E110" s="7"/>
      <c r="F110" s="7"/>
      <c r="G110" s="7"/>
      <c r="H110" s="7"/>
      <c r="I110" s="49"/>
      <c r="J110" s="7"/>
      <c r="K110" s="7"/>
      <c r="L110" s="7"/>
      <c r="M110" s="7"/>
      <c r="N110" s="7"/>
      <c r="O110" s="7"/>
      <c r="P110" s="7"/>
      <c r="Q110" s="7"/>
      <c r="R110" s="49"/>
      <c r="S110" s="49"/>
    </row>
    <row r="111" spans="1:19" ht="22.5" customHeight="1" x14ac:dyDescent="0.15">
      <c r="A111" s="7"/>
      <c r="B111" s="7"/>
      <c r="C111" s="7"/>
      <c r="D111" s="7"/>
      <c r="E111" s="7"/>
      <c r="F111" s="7"/>
      <c r="G111" s="7"/>
      <c r="H111" s="7"/>
      <c r="I111" s="49"/>
      <c r="J111" s="7"/>
      <c r="K111" s="7"/>
      <c r="L111" s="7"/>
      <c r="M111" s="7"/>
      <c r="N111" s="7"/>
      <c r="O111" s="7"/>
      <c r="P111" s="7"/>
      <c r="Q111" s="7"/>
      <c r="R111" s="49"/>
      <c r="S111" s="49"/>
    </row>
    <row r="112" spans="1:19" ht="22.5" customHeight="1" x14ac:dyDescent="0.15">
      <c r="A112" s="7"/>
      <c r="B112" s="7"/>
      <c r="C112" s="7"/>
      <c r="D112" s="7"/>
      <c r="E112" s="7"/>
      <c r="F112" s="7"/>
      <c r="G112" s="7"/>
      <c r="H112" s="7"/>
      <c r="I112" s="49"/>
      <c r="J112" s="7"/>
      <c r="K112" s="7"/>
      <c r="L112" s="7"/>
      <c r="M112" s="7"/>
      <c r="N112" s="7"/>
      <c r="O112" s="7"/>
      <c r="P112" s="7"/>
      <c r="Q112" s="7"/>
      <c r="R112" s="49"/>
      <c r="S112" s="49"/>
    </row>
    <row r="113" spans="1:19" ht="22.5" customHeight="1" x14ac:dyDescent="0.15">
      <c r="A113" s="7"/>
      <c r="B113" s="7"/>
      <c r="C113" s="7"/>
      <c r="D113" s="7"/>
      <c r="E113" s="7"/>
      <c r="F113" s="7"/>
      <c r="G113" s="7"/>
      <c r="H113" s="7"/>
      <c r="I113" s="49"/>
      <c r="J113" s="7"/>
      <c r="K113" s="7"/>
      <c r="L113" s="7"/>
      <c r="M113" s="7"/>
      <c r="N113" s="7"/>
      <c r="O113" s="7"/>
      <c r="P113" s="7"/>
      <c r="Q113" s="7"/>
      <c r="R113" s="49"/>
      <c r="S113" s="49"/>
    </row>
    <row r="114" spans="1:19" ht="22.5" customHeight="1" x14ac:dyDescent="0.15">
      <c r="A114" s="7"/>
      <c r="B114" s="7"/>
      <c r="C114" s="7"/>
      <c r="D114" s="7"/>
      <c r="E114" s="7"/>
      <c r="F114" s="7"/>
      <c r="G114" s="7"/>
      <c r="H114" s="7"/>
      <c r="I114" s="49"/>
      <c r="J114" s="7"/>
      <c r="K114" s="7"/>
      <c r="L114" s="7"/>
      <c r="M114" s="7"/>
      <c r="N114" s="7"/>
      <c r="O114" s="7"/>
      <c r="P114" s="7"/>
      <c r="Q114" s="7"/>
      <c r="R114" s="49"/>
      <c r="S114" s="49"/>
    </row>
    <row r="115" spans="1:19" ht="22.5" customHeight="1" x14ac:dyDescent="0.15">
      <c r="I115" s="50"/>
      <c r="R115" s="50"/>
      <c r="S115" s="49"/>
    </row>
    <row r="116" spans="1:19" ht="22.5" customHeight="1" x14ac:dyDescent="0.15">
      <c r="I116" s="50"/>
      <c r="R116" s="50"/>
      <c r="S116" s="49"/>
    </row>
    <row r="117" spans="1:19" ht="22.5" customHeight="1" x14ac:dyDescent="0.15">
      <c r="I117" s="50"/>
      <c r="R117" s="50"/>
      <c r="S117" s="50"/>
    </row>
    <row r="118" spans="1:19" ht="22.5" customHeight="1" x14ac:dyDescent="0.15">
      <c r="I118" s="50"/>
      <c r="R118" s="50"/>
      <c r="S118" s="50"/>
    </row>
    <row r="119" spans="1:19" ht="22.5" customHeight="1" x14ac:dyDescent="0.15">
      <c r="I119" s="50"/>
      <c r="R119" s="50"/>
      <c r="S119" s="50"/>
    </row>
    <row r="120" spans="1:19" ht="22.5" customHeight="1" x14ac:dyDescent="0.15">
      <c r="I120" s="50"/>
      <c r="R120" s="50"/>
      <c r="S120" s="50"/>
    </row>
    <row r="121" spans="1:19" ht="22.5" customHeight="1" x14ac:dyDescent="0.15">
      <c r="I121" s="50"/>
      <c r="R121" s="50"/>
      <c r="S121" s="50"/>
    </row>
    <row r="122" spans="1:19" ht="22.5" customHeight="1" x14ac:dyDescent="0.15">
      <c r="I122" s="50"/>
      <c r="R122" s="50"/>
      <c r="S122" s="50"/>
    </row>
    <row r="123" spans="1:19" ht="22.5" customHeight="1" x14ac:dyDescent="0.15">
      <c r="I123" s="50"/>
      <c r="R123" s="50"/>
      <c r="S123" s="50"/>
    </row>
    <row r="124" spans="1:19" ht="22.5" customHeight="1" x14ac:dyDescent="0.15">
      <c r="I124" s="50"/>
      <c r="R124" s="50"/>
      <c r="S124" s="50"/>
    </row>
    <row r="125" spans="1:19" ht="22.5" customHeight="1" x14ac:dyDescent="0.15">
      <c r="I125" s="50"/>
      <c r="R125" s="50"/>
      <c r="S125" s="50"/>
    </row>
    <row r="126" spans="1:19" ht="22.5" customHeight="1" x14ac:dyDescent="0.15">
      <c r="I126" s="50"/>
      <c r="R126" s="50"/>
      <c r="S126" s="50"/>
    </row>
    <row r="127" spans="1:19" ht="22.5" customHeight="1" x14ac:dyDescent="0.15">
      <c r="I127" s="50"/>
      <c r="R127" s="50"/>
      <c r="S127" s="50"/>
    </row>
    <row r="128" spans="1:19" ht="22.5" customHeight="1" x14ac:dyDescent="0.15">
      <c r="I128" s="50"/>
      <c r="R128" s="50"/>
      <c r="S128" s="50"/>
    </row>
    <row r="129" spans="9:19" ht="22.5" customHeight="1" x14ac:dyDescent="0.15">
      <c r="I129" s="50"/>
      <c r="R129" s="50"/>
      <c r="S129" s="50"/>
    </row>
    <row r="130" spans="9:19" ht="22.5" customHeight="1" x14ac:dyDescent="0.15">
      <c r="I130" s="50"/>
      <c r="R130" s="50"/>
      <c r="S130" s="50"/>
    </row>
    <row r="131" spans="9:19" ht="22.5" customHeight="1" x14ac:dyDescent="0.15">
      <c r="I131" s="50"/>
      <c r="R131" s="50"/>
      <c r="S131" s="50"/>
    </row>
    <row r="132" spans="9:19" ht="22.5" customHeight="1" x14ac:dyDescent="0.15">
      <c r="I132" s="50"/>
      <c r="R132" s="50"/>
      <c r="S132" s="50"/>
    </row>
    <row r="133" spans="9:19" ht="22.5" customHeight="1" x14ac:dyDescent="0.15">
      <c r="I133" s="50"/>
      <c r="R133" s="50"/>
      <c r="S133" s="50"/>
    </row>
    <row r="134" spans="9:19" ht="22.5" customHeight="1" x14ac:dyDescent="0.15">
      <c r="I134" s="50"/>
      <c r="R134" s="50"/>
      <c r="S134" s="50"/>
    </row>
    <row r="135" spans="9:19" ht="22.5" customHeight="1" x14ac:dyDescent="0.15">
      <c r="I135" s="50"/>
      <c r="R135" s="50"/>
      <c r="S135" s="50"/>
    </row>
    <row r="136" spans="9:19" ht="22.5" customHeight="1" x14ac:dyDescent="0.15">
      <c r="I136" s="50"/>
      <c r="R136" s="50"/>
      <c r="S136" s="50"/>
    </row>
    <row r="137" spans="9:19" ht="22.5" customHeight="1" x14ac:dyDescent="0.15">
      <c r="I137" s="50"/>
      <c r="R137" s="50"/>
      <c r="S137" s="50"/>
    </row>
    <row r="138" spans="9:19" ht="22.5" customHeight="1" x14ac:dyDescent="0.15">
      <c r="I138" s="50"/>
      <c r="R138" s="50"/>
      <c r="S138" s="50"/>
    </row>
    <row r="139" spans="9:19" ht="22.5" customHeight="1" x14ac:dyDescent="0.15">
      <c r="I139" s="50"/>
      <c r="R139" s="50"/>
      <c r="S139" s="50"/>
    </row>
    <row r="140" spans="9:19" ht="22.5" customHeight="1" x14ac:dyDescent="0.15">
      <c r="I140" s="50"/>
      <c r="R140" s="50"/>
      <c r="S140" s="50"/>
    </row>
    <row r="141" spans="9:19" ht="22.5" customHeight="1" x14ac:dyDescent="0.15">
      <c r="I141" s="50"/>
      <c r="R141" s="50"/>
      <c r="S141" s="50"/>
    </row>
    <row r="142" spans="9:19" ht="22.5" customHeight="1" x14ac:dyDescent="0.15">
      <c r="I142" s="50"/>
      <c r="R142" s="50"/>
      <c r="S142" s="50"/>
    </row>
    <row r="143" spans="9:19" ht="22.5" customHeight="1" x14ac:dyDescent="0.15">
      <c r="I143" s="50"/>
      <c r="R143" s="50"/>
      <c r="S143" s="50"/>
    </row>
    <row r="144" spans="9:19" ht="22.5" customHeight="1" x14ac:dyDescent="0.15">
      <c r="I144" s="50"/>
      <c r="R144" s="50"/>
      <c r="S144" s="50"/>
    </row>
    <row r="145" spans="9:19" ht="22.5" customHeight="1" x14ac:dyDescent="0.15">
      <c r="I145" s="50"/>
      <c r="R145" s="50"/>
      <c r="S145" s="50"/>
    </row>
    <row r="146" spans="9:19" ht="22.5" customHeight="1" x14ac:dyDescent="0.15">
      <c r="I146" s="50"/>
      <c r="R146" s="50"/>
      <c r="S146" s="50"/>
    </row>
    <row r="147" spans="9:19" ht="22.5" customHeight="1" x14ac:dyDescent="0.15">
      <c r="I147" s="50"/>
      <c r="R147" s="50"/>
      <c r="S147" s="50"/>
    </row>
    <row r="148" spans="9:19" ht="22.5" customHeight="1" x14ac:dyDescent="0.15">
      <c r="I148" s="50"/>
      <c r="R148" s="50"/>
      <c r="S148" s="50"/>
    </row>
    <row r="149" spans="9:19" ht="22.5" customHeight="1" x14ac:dyDescent="0.15">
      <c r="I149" s="50"/>
      <c r="R149" s="50"/>
      <c r="S149" s="50"/>
    </row>
    <row r="150" spans="9:19" ht="22.5" customHeight="1" x14ac:dyDescent="0.15">
      <c r="I150" s="50"/>
      <c r="R150" s="50"/>
      <c r="S150" s="50"/>
    </row>
    <row r="151" spans="9:19" ht="22.5" customHeight="1" x14ac:dyDescent="0.15">
      <c r="I151" s="50"/>
      <c r="R151" s="50"/>
      <c r="S151" s="50"/>
    </row>
    <row r="152" spans="9:19" ht="22.5" customHeight="1" x14ac:dyDescent="0.15">
      <c r="I152" s="50"/>
      <c r="R152" s="50"/>
      <c r="S152" s="50"/>
    </row>
    <row r="153" spans="9:19" ht="22.5" customHeight="1" x14ac:dyDescent="0.15">
      <c r="I153" s="50"/>
      <c r="R153" s="50"/>
      <c r="S153" s="50"/>
    </row>
    <row r="154" spans="9:19" ht="22.5" customHeight="1" x14ac:dyDescent="0.15">
      <c r="I154" s="50"/>
      <c r="R154" s="50"/>
      <c r="S154" s="50"/>
    </row>
    <row r="155" spans="9:19" ht="22.5" customHeight="1" x14ac:dyDescent="0.15">
      <c r="I155" s="50"/>
      <c r="R155" s="50"/>
      <c r="S155" s="50"/>
    </row>
    <row r="156" spans="9:19" ht="22.5" customHeight="1" x14ac:dyDescent="0.15">
      <c r="I156" s="50"/>
      <c r="R156" s="50"/>
      <c r="S156" s="50"/>
    </row>
    <row r="157" spans="9:19" ht="22.5" customHeight="1" x14ac:dyDescent="0.15">
      <c r="I157" s="50"/>
      <c r="R157" s="50"/>
      <c r="S157" s="50"/>
    </row>
    <row r="158" spans="9:19" ht="22.5" customHeight="1" x14ac:dyDescent="0.15">
      <c r="I158" s="50"/>
      <c r="R158" s="50"/>
      <c r="S158" s="50"/>
    </row>
    <row r="159" spans="9:19" ht="22.5" customHeight="1" x14ac:dyDescent="0.15">
      <c r="I159" s="50"/>
      <c r="R159" s="50"/>
      <c r="S159" s="50"/>
    </row>
    <row r="160" spans="9:19" ht="22.5" customHeight="1" x14ac:dyDescent="0.15">
      <c r="I160" s="50"/>
      <c r="R160" s="50"/>
      <c r="S160" s="50"/>
    </row>
    <row r="161" spans="9:19" ht="22.5" customHeight="1" x14ac:dyDescent="0.15">
      <c r="I161" s="50"/>
      <c r="R161" s="50"/>
      <c r="S161" s="50"/>
    </row>
    <row r="162" spans="9:19" ht="22.5" customHeight="1" x14ac:dyDescent="0.15">
      <c r="I162" s="50"/>
      <c r="R162" s="50"/>
      <c r="S162" s="50"/>
    </row>
    <row r="163" spans="9:19" ht="22.5" customHeight="1" x14ac:dyDescent="0.15">
      <c r="I163" s="50"/>
      <c r="R163" s="50"/>
      <c r="S163" s="50"/>
    </row>
    <row r="164" spans="9:19" ht="22.5" customHeight="1" x14ac:dyDescent="0.15">
      <c r="I164" s="50"/>
      <c r="R164" s="50"/>
      <c r="S164" s="50"/>
    </row>
    <row r="165" spans="9:19" ht="22.5" customHeight="1" x14ac:dyDescent="0.15">
      <c r="I165" s="50"/>
      <c r="R165" s="50"/>
      <c r="S165" s="50"/>
    </row>
    <row r="166" spans="9:19" ht="22.5" customHeight="1" x14ac:dyDescent="0.15">
      <c r="I166" s="50"/>
      <c r="R166" s="50"/>
      <c r="S166" s="50"/>
    </row>
    <row r="167" spans="9:19" ht="22.5" customHeight="1" x14ac:dyDescent="0.15">
      <c r="I167" s="50"/>
      <c r="R167" s="50"/>
      <c r="S167" s="50"/>
    </row>
    <row r="168" spans="9:19" ht="22.5" customHeight="1" x14ac:dyDescent="0.15">
      <c r="I168" s="50"/>
      <c r="R168" s="50"/>
      <c r="S168" s="50"/>
    </row>
    <row r="169" spans="9:19" ht="22.5" customHeight="1" x14ac:dyDescent="0.15">
      <c r="I169" s="50"/>
      <c r="R169" s="50"/>
      <c r="S169" s="50"/>
    </row>
    <row r="170" spans="9:19" ht="22.5" customHeight="1" x14ac:dyDescent="0.15">
      <c r="I170" s="50"/>
      <c r="R170" s="50"/>
      <c r="S170" s="50"/>
    </row>
    <row r="171" spans="9:19" ht="22.5" customHeight="1" x14ac:dyDescent="0.15">
      <c r="I171" s="50"/>
      <c r="R171" s="50"/>
      <c r="S171" s="50"/>
    </row>
    <row r="172" spans="9:19" ht="22.5" customHeight="1" x14ac:dyDescent="0.15">
      <c r="I172" s="50"/>
      <c r="R172" s="50"/>
      <c r="S172" s="50"/>
    </row>
    <row r="173" spans="9:19" ht="22.5" customHeight="1" x14ac:dyDescent="0.15">
      <c r="I173" s="50"/>
      <c r="R173" s="50"/>
      <c r="S173" s="50"/>
    </row>
    <row r="174" spans="9:19" ht="22.5" customHeight="1" x14ac:dyDescent="0.15">
      <c r="I174" s="50"/>
      <c r="R174" s="50"/>
      <c r="S174" s="50"/>
    </row>
    <row r="175" spans="9:19" ht="22.5" customHeight="1" x14ac:dyDescent="0.15">
      <c r="I175" s="50"/>
      <c r="R175" s="50"/>
      <c r="S175" s="50"/>
    </row>
    <row r="176" spans="9:19" ht="22.5" customHeight="1" x14ac:dyDescent="0.15">
      <c r="I176" s="50"/>
      <c r="R176" s="50"/>
      <c r="S176" s="50"/>
    </row>
    <row r="177" spans="9:19" ht="22.5" customHeight="1" x14ac:dyDescent="0.15">
      <c r="I177" s="50"/>
      <c r="R177" s="50"/>
      <c r="S177" s="50"/>
    </row>
    <row r="178" spans="9:19" ht="22.5" customHeight="1" x14ac:dyDescent="0.15">
      <c r="I178" s="50"/>
      <c r="R178" s="50"/>
      <c r="S178" s="50"/>
    </row>
    <row r="179" spans="9:19" ht="22.5" customHeight="1" x14ac:dyDescent="0.15">
      <c r="I179" s="50"/>
      <c r="R179" s="50"/>
      <c r="S179" s="50"/>
    </row>
    <row r="180" spans="9:19" ht="22.5" customHeight="1" x14ac:dyDescent="0.15">
      <c r="I180" s="50"/>
      <c r="R180" s="50"/>
      <c r="S180" s="50"/>
    </row>
    <row r="181" spans="9:19" ht="22.5" customHeight="1" x14ac:dyDescent="0.15">
      <c r="I181" s="50"/>
      <c r="R181" s="50"/>
      <c r="S181" s="50"/>
    </row>
    <row r="182" spans="9:19" ht="22.5" customHeight="1" x14ac:dyDescent="0.15">
      <c r="I182" s="50"/>
      <c r="R182" s="50"/>
      <c r="S182" s="50"/>
    </row>
    <row r="183" spans="9:19" ht="22.5" customHeight="1" x14ac:dyDescent="0.15">
      <c r="I183" s="50"/>
      <c r="R183" s="50"/>
      <c r="S183" s="50"/>
    </row>
    <row r="184" spans="9:19" ht="22.5" customHeight="1" x14ac:dyDescent="0.15">
      <c r="I184" s="50"/>
      <c r="R184" s="50"/>
      <c r="S184" s="50"/>
    </row>
    <row r="185" spans="9:19" ht="22.5" customHeight="1" x14ac:dyDescent="0.15">
      <c r="I185" s="50"/>
      <c r="R185" s="50"/>
      <c r="S185" s="50"/>
    </row>
    <row r="186" spans="9:19" ht="22.5" customHeight="1" x14ac:dyDescent="0.15">
      <c r="I186" s="50"/>
      <c r="R186" s="50"/>
      <c r="S186" s="50"/>
    </row>
    <row r="187" spans="9:19" ht="22.5" customHeight="1" x14ac:dyDescent="0.15">
      <c r="I187" s="50"/>
      <c r="R187" s="50"/>
      <c r="S187" s="50"/>
    </row>
    <row r="188" spans="9:19" ht="22.5" customHeight="1" x14ac:dyDescent="0.15">
      <c r="I188" s="50"/>
      <c r="R188" s="50"/>
      <c r="S188" s="50"/>
    </row>
    <row r="189" spans="9:19" ht="22.5" customHeight="1" x14ac:dyDescent="0.15">
      <c r="I189" s="50"/>
      <c r="R189" s="50"/>
      <c r="S189" s="50"/>
    </row>
    <row r="190" spans="9:19" ht="22.5" customHeight="1" x14ac:dyDescent="0.15">
      <c r="I190" s="50"/>
      <c r="R190" s="50"/>
      <c r="S190" s="50"/>
    </row>
    <row r="191" spans="9:19" ht="22.5" customHeight="1" x14ac:dyDescent="0.15">
      <c r="I191" s="50"/>
      <c r="R191" s="50"/>
      <c r="S191" s="50"/>
    </row>
    <row r="192" spans="9:19" ht="22.5" customHeight="1" x14ac:dyDescent="0.15">
      <c r="I192" s="50"/>
      <c r="R192" s="50"/>
      <c r="S192" s="50"/>
    </row>
    <row r="193" spans="9:19" ht="22.5" customHeight="1" x14ac:dyDescent="0.15">
      <c r="I193" s="50"/>
      <c r="R193" s="50"/>
      <c r="S193" s="50"/>
    </row>
    <row r="194" spans="9:19" ht="22.5" customHeight="1" x14ac:dyDescent="0.15">
      <c r="I194" s="50"/>
      <c r="R194" s="50"/>
      <c r="S194" s="50"/>
    </row>
    <row r="195" spans="9:19" ht="22.5" customHeight="1" x14ac:dyDescent="0.15">
      <c r="I195" s="50"/>
      <c r="R195" s="50"/>
      <c r="S195" s="50"/>
    </row>
    <row r="196" spans="9:19" ht="22.5" customHeight="1" x14ac:dyDescent="0.15">
      <c r="I196" s="50"/>
      <c r="R196" s="50"/>
      <c r="S196" s="50"/>
    </row>
    <row r="197" spans="9:19" ht="22.5" customHeight="1" x14ac:dyDescent="0.15">
      <c r="I197" s="50"/>
      <c r="R197" s="50"/>
      <c r="S197" s="50"/>
    </row>
    <row r="198" spans="9:19" ht="22.5" customHeight="1" x14ac:dyDescent="0.15">
      <c r="I198" s="50"/>
      <c r="R198" s="50"/>
      <c r="S198" s="50"/>
    </row>
    <row r="199" spans="9:19" ht="22.5" customHeight="1" x14ac:dyDescent="0.15">
      <c r="I199" s="50"/>
      <c r="R199" s="50"/>
      <c r="S199" s="50"/>
    </row>
    <row r="200" spans="9:19" ht="22.5" customHeight="1" x14ac:dyDescent="0.15">
      <c r="I200" s="50"/>
      <c r="R200" s="50"/>
      <c r="S200" s="50"/>
    </row>
    <row r="201" spans="9:19" ht="22.5" customHeight="1" x14ac:dyDescent="0.15">
      <c r="I201" s="50"/>
      <c r="R201" s="50"/>
      <c r="S201" s="50"/>
    </row>
    <row r="202" spans="9:19" ht="22.5" customHeight="1" x14ac:dyDescent="0.15">
      <c r="I202" s="50"/>
      <c r="R202" s="50"/>
      <c r="S202" s="50"/>
    </row>
    <row r="203" spans="9:19" ht="22.5" customHeight="1" x14ac:dyDescent="0.15">
      <c r="I203" s="50"/>
      <c r="R203" s="50"/>
      <c r="S203" s="50"/>
    </row>
    <row r="204" spans="9:19" ht="22.5" customHeight="1" x14ac:dyDescent="0.15">
      <c r="I204" s="50"/>
      <c r="R204" s="50"/>
      <c r="S204" s="50"/>
    </row>
    <row r="205" spans="9:19" ht="22.5" customHeight="1" x14ac:dyDescent="0.15">
      <c r="I205" s="50"/>
      <c r="R205" s="50"/>
      <c r="S205" s="50"/>
    </row>
    <row r="206" spans="9:19" ht="22.5" customHeight="1" x14ac:dyDescent="0.15">
      <c r="I206" s="50"/>
      <c r="R206" s="50"/>
      <c r="S206" s="50"/>
    </row>
    <row r="207" spans="9:19" ht="22.5" customHeight="1" x14ac:dyDescent="0.15">
      <c r="S207" s="50"/>
    </row>
    <row r="208" spans="9:19" ht="22.5" customHeight="1" x14ac:dyDescent="0.15">
      <c r="S208" s="50"/>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4"/>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92"/>
  <sheetViews>
    <sheetView showGridLines="0" view="pageBreakPreview" zoomScale="55" zoomScaleNormal="60" zoomScaleSheetLayoutView="55" workbookViewId="0"/>
  </sheetViews>
  <sheetFormatPr defaultColWidth="8.875" defaultRowHeight="22.5" customHeight="1" x14ac:dyDescent="0.15"/>
  <cols>
    <col min="1" max="1" width="7.5" style="54" customWidth="1"/>
    <col min="2" max="2" width="11.125" style="54" customWidth="1"/>
    <col min="3" max="8" width="7.5" style="54" customWidth="1"/>
    <col min="9" max="9" width="28.125" style="54" customWidth="1"/>
    <col min="10" max="10" width="50" style="54" customWidth="1"/>
    <col min="11" max="11" width="2.5" style="54" customWidth="1"/>
    <col min="12" max="12" width="11.125" style="54" customWidth="1"/>
    <col min="13" max="13" width="7.5" style="54" customWidth="1"/>
    <col min="14" max="16384" width="8.875" style="1"/>
  </cols>
  <sheetData>
    <row r="1" spans="1:13" ht="22.5" customHeight="1" x14ac:dyDescent="0.15">
      <c r="A1" s="1"/>
      <c r="B1" s="2"/>
      <c r="C1" s="1"/>
      <c r="D1" s="1"/>
      <c r="E1" s="1"/>
      <c r="F1" s="1"/>
      <c r="G1" s="1"/>
      <c r="H1" s="1"/>
      <c r="I1" s="1"/>
      <c r="J1" s="1"/>
      <c r="K1" s="1"/>
      <c r="L1" s="1"/>
      <c r="M1" s="1"/>
    </row>
    <row r="2" spans="1:13" ht="22.5" customHeight="1" x14ac:dyDescent="0.15">
      <c r="A2" s="1"/>
      <c r="B2" s="2"/>
      <c r="C2" s="1"/>
      <c r="D2" s="1"/>
      <c r="E2" s="1"/>
      <c r="F2" s="1"/>
      <c r="G2" s="1"/>
      <c r="H2" s="1"/>
      <c r="I2" s="1"/>
      <c r="J2" s="1"/>
      <c r="K2" s="1"/>
      <c r="L2" s="1"/>
      <c r="M2" s="1"/>
    </row>
    <row r="3" spans="1:13" ht="22.5" customHeight="1" x14ac:dyDescent="0.15">
      <c r="A3" s="1"/>
      <c r="B3" s="2"/>
      <c r="C3" s="1"/>
      <c r="D3" s="1"/>
      <c r="E3" s="1"/>
      <c r="F3" s="1"/>
      <c r="G3" s="1"/>
      <c r="H3" s="1"/>
      <c r="I3" s="1"/>
      <c r="J3" s="1"/>
      <c r="K3" s="1"/>
      <c r="L3" s="1"/>
      <c r="M3" s="1"/>
    </row>
    <row r="4" spans="1:13" ht="22.5" customHeight="1" x14ac:dyDescent="0.15">
      <c r="A4" s="17"/>
      <c r="B4" s="18"/>
      <c r="C4" s="18"/>
      <c r="D4" s="18"/>
      <c r="E4" s="18"/>
      <c r="F4" s="18"/>
      <c r="G4" s="18"/>
      <c r="H4" s="18"/>
      <c r="I4" s="18"/>
      <c r="J4" s="18"/>
      <c r="K4" s="18"/>
      <c r="L4" s="18"/>
      <c r="M4" s="21"/>
    </row>
    <row r="5" spans="1:13" ht="22.5" customHeight="1" x14ac:dyDescent="0.2">
      <c r="A5" s="24"/>
      <c r="B5" s="25"/>
      <c r="C5" s="51"/>
      <c r="D5" s="51"/>
      <c r="E5" s="51"/>
      <c r="F5" s="51"/>
      <c r="G5" s="51"/>
      <c r="H5" s="51"/>
      <c r="I5" s="51"/>
      <c r="J5" s="25"/>
      <c r="K5" s="51"/>
      <c r="L5" s="51"/>
      <c r="M5" s="27"/>
    </row>
    <row r="6" spans="1:13" ht="28.5" x14ac:dyDescent="0.3">
      <c r="A6" s="52"/>
      <c r="B6" s="133" t="s">
        <v>3</v>
      </c>
      <c r="C6" s="133"/>
      <c r="D6" s="133"/>
      <c r="E6" s="133"/>
      <c r="F6" s="133"/>
      <c r="G6" s="133"/>
      <c r="H6" s="133"/>
      <c r="I6" s="133"/>
      <c r="J6" s="133"/>
      <c r="K6" s="133"/>
      <c r="L6" s="134"/>
      <c r="M6" s="53"/>
    </row>
    <row r="7" spans="1:13" ht="22.5" customHeight="1" x14ac:dyDescent="0.2">
      <c r="A7" s="24"/>
      <c r="B7" s="135" t="s">
        <v>140</v>
      </c>
      <c r="C7" s="135"/>
      <c r="D7" s="135"/>
      <c r="E7" s="135"/>
      <c r="F7" s="135"/>
      <c r="G7" s="135"/>
      <c r="H7" s="135"/>
      <c r="I7" s="135"/>
      <c r="J7" s="135"/>
      <c r="K7" s="135"/>
      <c r="L7" s="136"/>
      <c r="M7" s="27"/>
    </row>
    <row r="8" spans="1:13" ht="22.5" hidden="1" customHeight="1" x14ac:dyDescent="0.15">
      <c r="A8" s="24"/>
      <c r="M8" s="27"/>
    </row>
    <row r="9" spans="1:13" ht="22.5" hidden="1" customHeight="1" x14ac:dyDescent="0.15">
      <c r="A9" s="24"/>
      <c r="M9" s="27"/>
    </row>
    <row r="10" spans="1:13" ht="22.5" hidden="1" customHeight="1" x14ac:dyDescent="0.15">
      <c r="A10" s="24"/>
      <c r="M10" s="27"/>
    </row>
    <row r="11" spans="1:13" ht="22.5" hidden="1" customHeight="1" x14ac:dyDescent="0.15">
      <c r="A11" s="24"/>
      <c r="M11" s="27"/>
    </row>
    <row r="12" spans="1:13" ht="22.5" hidden="1" customHeight="1" x14ac:dyDescent="0.15">
      <c r="A12" s="24"/>
      <c r="M12" s="27"/>
    </row>
    <row r="13" spans="1:13" ht="22.5" hidden="1" customHeight="1" x14ac:dyDescent="0.15">
      <c r="A13" s="24"/>
      <c r="M13" s="27"/>
    </row>
    <row r="14" spans="1:13" ht="22.5" hidden="1" customHeight="1" x14ac:dyDescent="0.15">
      <c r="A14" s="24"/>
      <c r="M14" s="27"/>
    </row>
    <row r="15" spans="1:13" ht="18.75" x14ac:dyDescent="0.15">
      <c r="A15" s="24"/>
      <c r="M15" s="27"/>
    </row>
    <row r="16" spans="1:13" ht="22.5" customHeight="1" x14ac:dyDescent="0.15">
      <c r="A16" s="24"/>
      <c r="B16" s="137"/>
      <c r="C16" s="137"/>
      <c r="D16" s="137"/>
      <c r="E16" s="25"/>
      <c r="F16" s="55"/>
      <c r="G16" s="25"/>
      <c r="H16" s="25"/>
      <c r="I16" s="25"/>
      <c r="J16" s="25"/>
      <c r="K16" s="14" t="s">
        <v>4</v>
      </c>
      <c r="L16" s="14"/>
      <c r="M16" s="27"/>
    </row>
    <row r="17" spans="1:13" ht="22.5" customHeight="1" x14ac:dyDescent="0.15">
      <c r="A17" s="24"/>
      <c r="C17" s="56" t="s">
        <v>75</v>
      </c>
      <c r="D17" s="57"/>
      <c r="E17" s="57"/>
      <c r="F17" s="57"/>
      <c r="G17" s="57"/>
      <c r="H17" s="57"/>
      <c r="I17" s="18"/>
      <c r="J17" s="20">
        <f>SUM(J18:J27,J31:J33)</f>
        <v>3108908016649</v>
      </c>
      <c r="K17" s="23"/>
      <c r="M17" s="27"/>
    </row>
    <row r="18" spans="1:13" ht="22.5" customHeight="1" x14ac:dyDescent="0.15">
      <c r="A18" s="24"/>
      <c r="C18" s="58"/>
      <c r="D18" s="59" t="s">
        <v>76</v>
      </c>
      <c r="E18" s="59"/>
      <c r="F18" s="59"/>
      <c r="G18" s="59"/>
      <c r="H18" s="59"/>
      <c r="I18" s="60"/>
      <c r="J18" s="26">
        <v>741180898202</v>
      </c>
      <c r="K18" s="61"/>
      <c r="M18" s="27"/>
    </row>
    <row r="19" spans="1:13" ht="22.5" customHeight="1" x14ac:dyDescent="0.15">
      <c r="A19" s="24"/>
      <c r="C19" s="58"/>
      <c r="D19" s="59" t="s">
        <v>77</v>
      </c>
      <c r="E19" s="59"/>
      <c r="F19" s="59"/>
      <c r="G19" s="59"/>
      <c r="H19" s="59"/>
      <c r="I19" s="60"/>
      <c r="J19" s="26">
        <v>5977023411</v>
      </c>
      <c r="K19" s="61"/>
      <c r="M19" s="27"/>
    </row>
    <row r="20" spans="1:13" ht="22.5" customHeight="1" x14ac:dyDescent="0.15">
      <c r="A20" s="24"/>
      <c r="C20" s="58"/>
      <c r="D20" s="59" t="s">
        <v>78</v>
      </c>
      <c r="E20" s="59"/>
      <c r="F20" s="59"/>
      <c r="G20" s="59"/>
      <c r="H20" s="59"/>
      <c r="I20" s="60"/>
      <c r="J20" s="26">
        <v>320869334726</v>
      </c>
      <c r="K20" s="61"/>
      <c r="M20" s="27"/>
    </row>
    <row r="21" spans="1:13" ht="22.5" customHeight="1" x14ac:dyDescent="0.15">
      <c r="A21" s="24"/>
      <c r="C21" s="58"/>
      <c r="D21" s="59" t="s">
        <v>79</v>
      </c>
      <c r="E21" s="59"/>
      <c r="F21" s="59"/>
      <c r="G21" s="59"/>
      <c r="H21" s="59"/>
      <c r="I21" s="60"/>
      <c r="J21" s="26">
        <v>13476007000</v>
      </c>
      <c r="K21" s="61"/>
      <c r="M21" s="27"/>
    </row>
    <row r="22" spans="1:13" ht="22.5" customHeight="1" x14ac:dyDescent="0.15">
      <c r="A22" s="24"/>
      <c r="C22" s="58"/>
      <c r="D22" s="59" t="s">
        <v>80</v>
      </c>
      <c r="E22" s="59"/>
      <c r="F22" s="59"/>
      <c r="G22" s="59"/>
      <c r="H22" s="59"/>
      <c r="I22" s="60"/>
      <c r="J22" s="26">
        <v>72484739000</v>
      </c>
      <c r="K22" s="61"/>
      <c r="M22" s="27"/>
    </row>
    <row r="23" spans="1:13" ht="22.5" customHeight="1" x14ac:dyDescent="0.15">
      <c r="A23" s="24"/>
      <c r="C23" s="58"/>
      <c r="D23" s="59" t="s">
        <v>81</v>
      </c>
      <c r="E23" s="59"/>
      <c r="F23" s="59"/>
      <c r="G23" s="59"/>
      <c r="H23" s="59"/>
      <c r="I23" s="60"/>
      <c r="J23" s="26">
        <v>132689427666</v>
      </c>
      <c r="K23" s="61"/>
      <c r="M23" s="27"/>
    </row>
    <row r="24" spans="1:13" ht="22.5" customHeight="1" x14ac:dyDescent="0.15">
      <c r="A24" s="24"/>
      <c r="C24" s="58"/>
      <c r="D24" s="59" t="s">
        <v>82</v>
      </c>
      <c r="E24" s="59"/>
      <c r="F24" s="59"/>
      <c r="G24" s="59"/>
      <c r="H24" s="59"/>
      <c r="I24" s="60"/>
      <c r="J24" s="26">
        <v>60098460028</v>
      </c>
      <c r="K24" s="61"/>
      <c r="M24" s="27"/>
    </row>
    <row r="25" spans="1:13" ht="22.5" customHeight="1" x14ac:dyDescent="0.15">
      <c r="A25" s="24"/>
      <c r="C25" s="58"/>
      <c r="D25" s="59" t="s">
        <v>83</v>
      </c>
      <c r="E25" s="59"/>
      <c r="F25" s="59"/>
      <c r="G25" s="59"/>
      <c r="H25" s="59"/>
      <c r="I25" s="60"/>
      <c r="J25" s="26">
        <v>69071426462</v>
      </c>
      <c r="K25" s="61"/>
      <c r="M25" s="27"/>
    </row>
    <row r="26" spans="1:13" ht="22.5" customHeight="1" x14ac:dyDescent="0.15">
      <c r="A26" s="24"/>
      <c r="C26" s="58"/>
      <c r="D26" s="59" t="s">
        <v>84</v>
      </c>
      <c r="E26" s="59"/>
      <c r="F26" s="59"/>
      <c r="G26" s="59"/>
      <c r="H26" s="59"/>
      <c r="I26" s="60"/>
      <c r="J26" s="26">
        <v>1185191353716</v>
      </c>
      <c r="K26" s="61"/>
      <c r="M26" s="27"/>
    </row>
    <row r="27" spans="1:13" ht="22.5" customHeight="1" x14ac:dyDescent="0.15">
      <c r="A27" s="24"/>
      <c r="C27" s="58"/>
      <c r="D27" s="59" t="s">
        <v>85</v>
      </c>
      <c r="E27" s="59"/>
      <c r="F27" s="59"/>
      <c r="G27" s="59"/>
      <c r="H27" s="59"/>
      <c r="I27" s="60"/>
      <c r="J27" s="26">
        <f>SUM(J28:J30)</f>
        <v>0</v>
      </c>
      <c r="K27" s="61"/>
      <c r="M27" s="27"/>
    </row>
    <row r="28" spans="1:13" ht="22.5" customHeight="1" x14ac:dyDescent="0.15">
      <c r="A28" s="24"/>
      <c r="C28" s="58"/>
      <c r="D28" s="59"/>
      <c r="E28" s="59" t="s">
        <v>138</v>
      </c>
      <c r="F28" s="59"/>
      <c r="G28" s="59"/>
      <c r="H28" s="59"/>
      <c r="I28" s="60"/>
      <c r="J28" s="26">
        <v>0</v>
      </c>
      <c r="K28" s="61"/>
      <c r="M28" s="27"/>
    </row>
    <row r="29" spans="1:13" ht="22.5" customHeight="1" x14ac:dyDescent="0.15">
      <c r="A29" s="24"/>
      <c r="C29" s="58"/>
      <c r="D29" s="59"/>
      <c r="E29" s="59" t="s">
        <v>86</v>
      </c>
      <c r="F29" s="59"/>
      <c r="G29" s="59"/>
      <c r="H29" s="59"/>
      <c r="I29" s="60"/>
      <c r="J29" s="26">
        <v>0</v>
      </c>
      <c r="K29" s="61"/>
      <c r="M29" s="27"/>
    </row>
    <row r="30" spans="1:13" ht="22.5" customHeight="1" x14ac:dyDescent="0.15">
      <c r="A30" s="24"/>
      <c r="C30" s="58"/>
      <c r="D30" s="59"/>
      <c r="E30" s="59" t="s">
        <v>87</v>
      </c>
      <c r="F30" s="59"/>
      <c r="G30" s="59"/>
      <c r="H30" s="59"/>
      <c r="I30" s="60"/>
      <c r="J30" s="26">
        <v>0</v>
      </c>
      <c r="K30" s="61"/>
      <c r="M30" s="27"/>
    </row>
    <row r="31" spans="1:13" ht="22.5" customHeight="1" x14ac:dyDescent="0.15">
      <c r="A31" s="24"/>
      <c r="C31" s="58"/>
      <c r="D31" s="59" t="s">
        <v>88</v>
      </c>
      <c r="E31" s="59"/>
      <c r="F31" s="59"/>
      <c r="G31" s="59"/>
      <c r="H31" s="59"/>
      <c r="I31" s="60"/>
      <c r="J31" s="26">
        <v>38461539381</v>
      </c>
      <c r="K31" s="61"/>
      <c r="M31" s="27"/>
    </row>
    <row r="32" spans="1:13" ht="22.5" customHeight="1" x14ac:dyDescent="0.15">
      <c r="A32" s="24"/>
      <c r="C32" s="58"/>
      <c r="D32" s="59" t="s">
        <v>89</v>
      </c>
      <c r="E32" s="59"/>
      <c r="F32" s="59"/>
      <c r="G32" s="59"/>
      <c r="H32" s="59"/>
      <c r="I32" s="60"/>
      <c r="J32" s="26">
        <v>5358171387</v>
      </c>
      <c r="K32" s="61"/>
      <c r="M32" s="27"/>
    </row>
    <row r="33" spans="1:13" ht="22.5" customHeight="1" x14ac:dyDescent="0.15">
      <c r="A33" s="24"/>
      <c r="C33" s="62"/>
      <c r="D33" s="63" t="s">
        <v>90</v>
      </c>
      <c r="E33" s="63"/>
      <c r="F33" s="63"/>
      <c r="G33" s="63"/>
      <c r="H33" s="63"/>
      <c r="I33" s="64"/>
      <c r="J33" s="38">
        <v>464049635670</v>
      </c>
      <c r="K33" s="65"/>
      <c r="M33" s="27"/>
    </row>
    <row r="34" spans="1:13" ht="22.5" customHeight="1" x14ac:dyDescent="0.15">
      <c r="A34" s="24"/>
      <c r="C34" s="58" t="s">
        <v>91</v>
      </c>
      <c r="D34" s="59"/>
      <c r="E34" s="59"/>
      <c r="F34" s="59"/>
      <c r="G34" s="59"/>
      <c r="H34" s="59"/>
      <c r="I34" s="60"/>
      <c r="J34" s="30">
        <f>SUM(J35:J48,J52)</f>
        <v>2893917156810</v>
      </c>
      <c r="K34" s="61"/>
      <c r="M34" s="27"/>
    </row>
    <row r="35" spans="1:13" ht="22.5" customHeight="1" x14ac:dyDescent="0.15">
      <c r="A35" s="24"/>
      <c r="C35" s="58"/>
      <c r="D35" s="59" t="s">
        <v>92</v>
      </c>
      <c r="E35" s="59"/>
      <c r="F35" s="59"/>
      <c r="G35" s="59"/>
      <c r="H35" s="59"/>
      <c r="I35" s="60"/>
      <c r="J35" s="26">
        <v>371979337752</v>
      </c>
      <c r="K35" s="66"/>
      <c r="M35" s="27"/>
    </row>
    <row r="36" spans="1:13" ht="22.5" customHeight="1" x14ac:dyDescent="0.15">
      <c r="A36" s="24"/>
      <c r="C36" s="58"/>
      <c r="D36" s="59" t="s">
        <v>93</v>
      </c>
      <c r="E36" s="59"/>
      <c r="F36" s="59"/>
      <c r="G36" s="59"/>
      <c r="H36" s="59"/>
      <c r="I36" s="60"/>
      <c r="J36" s="26">
        <v>27701149939</v>
      </c>
      <c r="K36" s="66"/>
      <c r="M36" s="27"/>
    </row>
    <row r="37" spans="1:13" ht="22.5" customHeight="1" x14ac:dyDescent="0.15">
      <c r="A37" s="24"/>
      <c r="C37" s="58"/>
      <c r="D37" s="59" t="s">
        <v>94</v>
      </c>
      <c r="E37" s="59"/>
      <c r="F37" s="59"/>
      <c r="G37" s="59"/>
      <c r="H37" s="59"/>
      <c r="I37" s="60"/>
      <c r="J37" s="26">
        <v>7228416977</v>
      </c>
      <c r="K37" s="66"/>
      <c r="M37" s="27"/>
    </row>
    <row r="38" spans="1:13" ht="22.5" customHeight="1" x14ac:dyDescent="0.15">
      <c r="A38" s="24"/>
      <c r="C38" s="58"/>
      <c r="D38" s="59" t="s">
        <v>95</v>
      </c>
      <c r="E38" s="59"/>
      <c r="F38" s="59"/>
      <c r="G38" s="59"/>
      <c r="H38" s="59"/>
      <c r="I38" s="60"/>
      <c r="J38" s="26">
        <v>291992809650</v>
      </c>
      <c r="K38" s="66"/>
      <c r="M38" s="27"/>
    </row>
    <row r="39" spans="1:13" ht="22.5" customHeight="1" x14ac:dyDescent="0.15">
      <c r="A39" s="24"/>
      <c r="C39" s="58"/>
      <c r="D39" s="59" t="s">
        <v>96</v>
      </c>
      <c r="E39" s="59"/>
      <c r="F39" s="59"/>
      <c r="G39" s="59"/>
      <c r="H39" s="59"/>
      <c r="I39" s="60"/>
      <c r="J39" s="26">
        <v>88261258167</v>
      </c>
      <c r="K39" s="66"/>
      <c r="M39" s="27"/>
    </row>
    <row r="40" spans="1:13" ht="22.5" customHeight="1" x14ac:dyDescent="0.15">
      <c r="A40" s="24"/>
      <c r="C40" s="58"/>
      <c r="D40" s="59" t="s">
        <v>97</v>
      </c>
      <c r="E40" s="59"/>
      <c r="F40" s="59"/>
      <c r="G40" s="59"/>
      <c r="H40" s="59"/>
      <c r="I40" s="60"/>
      <c r="J40" s="26">
        <v>227287562251</v>
      </c>
      <c r="K40" s="66"/>
      <c r="M40" s="27"/>
    </row>
    <row r="41" spans="1:13" ht="22.5" customHeight="1" x14ac:dyDescent="0.15">
      <c r="A41" s="24"/>
      <c r="C41" s="58"/>
      <c r="D41" s="59" t="s">
        <v>98</v>
      </c>
      <c r="E41" s="59"/>
      <c r="F41" s="59"/>
      <c r="G41" s="59"/>
      <c r="H41" s="59"/>
      <c r="I41" s="60"/>
      <c r="J41" s="26">
        <v>28171936826</v>
      </c>
      <c r="K41" s="66"/>
      <c r="M41" s="27"/>
    </row>
    <row r="42" spans="1:13" ht="22.5" customHeight="1" x14ac:dyDescent="0.15">
      <c r="A42" s="24"/>
      <c r="C42" s="58"/>
      <c r="D42" s="59" t="s">
        <v>99</v>
      </c>
      <c r="E42" s="59"/>
      <c r="F42" s="59"/>
      <c r="G42" s="59"/>
      <c r="H42" s="59"/>
      <c r="I42" s="60"/>
      <c r="J42" s="26">
        <v>2085027289</v>
      </c>
      <c r="K42" s="66"/>
      <c r="M42" s="27"/>
    </row>
    <row r="43" spans="1:13" ht="22.5" customHeight="1" x14ac:dyDescent="0.15">
      <c r="A43" s="24"/>
      <c r="C43" s="58"/>
      <c r="D43" s="59" t="s">
        <v>100</v>
      </c>
      <c r="E43" s="59"/>
      <c r="F43" s="59"/>
      <c r="G43" s="59"/>
      <c r="H43" s="59"/>
      <c r="I43" s="60"/>
      <c r="J43" s="26">
        <v>-309644645</v>
      </c>
      <c r="K43" s="66"/>
      <c r="M43" s="27"/>
    </row>
    <row r="44" spans="1:13" ht="22.5" customHeight="1" x14ac:dyDescent="0.15">
      <c r="A44" s="24"/>
      <c r="C44" s="58"/>
      <c r="D44" s="59" t="s">
        <v>101</v>
      </c>
      <c r="E44" s="59"/>
      <c r="F44" s="59"/>
      <c r="G44" s="59"/>
      <c r="H44" s="59"/>
      <c r="I44" s="60"/>
      <c r="J44" s="26">
        <v>0</v>
      </c>
      <c r="K44" s="66"/>
      <c r="M44" s="27"/>
    </row>
    <row r="45" spans="1:13" ht="22.5" customHeight="1" x14ac:dyDescent="0.15">
      <c r="A45" s="24"/>
      <c r="C45" s="58"/>
      <c r="D45" s="59" t="s">
        <v>102</v>
      </c>
      <c r="E45" s="59"/>
      <c r="F45" s="59"/>
      <c r="G45" s="59"/>
      <c r="H45" s="59"/>
      <c r="I45" s="60"/>
      <c r="J45" s="26">
        <v>9625502501</v>
      </c>
      <c r="K45" s="66"/>
      <c r="M45" s="27"/>
    </row>
    <row r="46" spans="1:13" ht="22.5" customHeight="1" x14ac:dyDescent="0.15">
      <c r="A46" s="24"/>
      <c r="C46" s="58"/>
      <c r="D46" s="59" t="s">
        <v>103</v>
      </c>
      <c r="E46" s="59"/>
      <c r="F46" s="59"/>
      <c r="G46" s="59"/>
      <c r="H46" s="59"/>
      <c r="I46" s="60"/>
      <c r="J46" s="26">
        <v>589359718866</v>
      </c>
      <c r="K46" s="66"/>
      <c r="M46" s="27"/>
    </row>
    <row r="47" spans="1:13" ht="22.5" customHeight="1" x14ac:dyDescent="0.15">
      <c r="A47" s="24"/>
      <c r="C47" s="58"/>
      <c r="D47" s="59" t="s">
        <v>104</v>
      </c>
      <c r="E47" s="59"/>
      <c r="F47" s="59"/>
      <c r="G47" s="59"/>
      <c r="H47" s="59"/>
      <c r="I47" s="60"/>
      <c r="J47" s="26">
        <v>1169482206397</v>
      </c>
      <c r="K47" s="66"/>
      <c r="M47" s="27"/>
    </row>
    <row r="48" spans="1:13" ht="22.5" customHeight="1" x14ac:dyDescent="0.15">
      <c r="A48" s="24"/>
      <c r="C48" s="58"/>
      <c r="D48" s="59" t="s">
        <v>105</v>
      </c>
      <c r="E48" s="59"/>
      <c r="F48" s="59"/>
      <c r="G48" s="59"/>
      <c r="H48" s="59"/>
      <c r="I48" s="60"/>
      <c r="J48" s="26">
        <f>SUM(J49:J51)</f>
        <v>0</v>
      </c>
      <c r="K48" s="66"/>
      <c r="M48" s="27"/>
    </row>
    <row r="49" spans="1:13" ht="22.5" customHeight="1" x14ac:dyDescent="0.15">
      <c r="A49" s="24"/>
      <c r="C49" s="58"/>
      <c r="D49" s="59"/>
      <c r="E49" s="59" t="s">
        <v>106</v>
      </c>
      <c r="F49" s="59"/>
      <c r="G49" s="59"/>
      <c r="H49" s="59"/>
      <c r="I49" s="60"/>
      <c r="J49" s="26">
        <v>0</v>
      </c>
      <c r="K49" s="66"/>
      <c r="M49" s="27"/>
    </row>
    <row r="50" spans="1:13" ht="22.5" customHeight="1" x14ac:dyDescent="0.15">
      <c r="A50" s="24"/>
      <c r="C50" s="58"/>
      <c r="D50" s="59"/>
      <c r="E50" s="59" t="s">
        <v>107</v>
      </c>
      <c r="F50" s="59"/>
      <c r="G50" s="59"/>
      <c r="H50" s="59"/>
      <c r="I50" s="60"/>
      <c r="J50" s="26">
        <v>0</v>
      </c>
      <c r="K50" s="66"/>
      <c r="M50" s="27"/>
    </row>
    <row r="51" spans="1:13" ht="22.5" customHeight="1" x14ac:dyDescent="0.15">
      <c r="A51" s="24"/>
      <c r="C51" s="58"/>
      <c r="D51" s="59"/>
      <c r="E51" s="59" t="s">
        <v>108</v>
      </c>
      <c r="F51" s="59"/>
      <c r="G51" s="59"/>
      <c r="H51" s="59"/>
      <c r="I51" s="60"/>
      <c r="J51" s="26">
        <v>0</v>
      </c>
      <c r="K51" s="66"/>
      <c r="M51" s="27"/>
    </row>
    <row r="52" spans="1:13" ht="22.5" customHeight="1" x14ac:dyDescent="0.15">
      <c r="A52" s="24"/>
      <c r="C52" s="58"/>
      <c r="D52" s="59" t="s">
        <v>109</v>
      </c>
      <c r="E52" s="59"/>
      <c r="F52" s="59"/>
      <c r="G52" s="59"/>
      <c r="H52" s="59"/>
      <c r="I52" s="60"/>
      <c r="J52" s="26">
        <v>81051874840</v>
      </c>
      <c r="K52" s="66"/>
      <c r="M52" s="27"/>
    </row>
    <row r="53" spans="1:13" ht="22.5" customHeight="1" x14ac:dyDescent="0.15">
      <c r="A53" s="24"/>
      <c r="C53" s="67" t="s">
        <v>110</v>
      </c>
      <c r="D53" s="68"/>
      <c r="E53" s="68"/>
      <c r="F53" s="68"/>
      <c r="G53" s="68"/>
      <c r="H53" s="68"/>
      <c r="I53" s="69"/>
      <c r="J53" s="98">
        <f>J17-J34</f>
        <v>214990859839</v>
      </c>
      <c r="K53" s="70"/>
      <c r="M53" s="27"/>
    </row>
    <row r="54" spans="1:13" ht="22.5" customHeight="1" x14ac:dyDescent="0.15">
      <c r="A54" s="24"/>
      <c r="C54" s="58" t="s">
        <v>111</v>
      </c>
      <c r="D54" s="59"/>
      <c r="E54" s="59"/>
      <c r="F54" s="59"/>
      <c r="G54" s="59"/>
      <c r="H54" s="59"/>
      <c r="I54" s="60"/>
      <c r="J54" s="30">
        <f>SUM(J55:J58)</f>
        <v>22163458777</v>
      </c>
      <c r="K54" s="66"/>
      <c r="M54" s="27"/>
    </row>
    <row r="55" spans="1:13" ht="22.5" customHeight="1" x14ac:dyDescent="0.15">
      <c r="A55" s="24"/>
      <c r="C55" s="58"/>
      <c r="D55" s="59" t="s">
        <v>112</v>
      </c>
      <c r="E55" s="59"/>
      <c r="F55" s="59"/>
      <c r="G55" s="59"/>
      <c r="H55" s="59"/>
      <c r="I55" s="60"/>
      <c r="J55" s="26">
        <v>2813238155</v>
      </c>
      <c r="K55" s="66"/>
      <c r="M55" s="27"/>
    </row>
    <row r="56" spans="1:13" ht="22.5" customHeight="1" x14ac:dyDescent="0.15">
      <c r="A56" s="24"/>
      <c r="C56" s="58"/>
      <c r="D56" s="59" t="s">
        <v>113</v>
      </c>
      <c r="E56" s="59"/>
      <c r="F56" s="59"/>
      <c r="G56" s="59"/>
      <c r="H56" s="59"/>
      <c r="I56" s="60"/>
      <c r="J56" s="26">
        <v>6872399751</v>
      </c>
      <c r="K56" s="66"/>
      <c r="M56" s="27"/>
    </row>
    <row r="57" spans="1:13" ht="22.5" customHeight="1" x14ac:dyDescent="0.15">
      <c r="A57" s="24"/>
      <c r="C57" s="58"/>
      <c r="D57" s="59" t="s">
        <v>114</v>
      </c>
      <c r="E57" s="59"/>
      <c r="F57" s="59"/>
      <c r="G57" s="59"/>
      <c r="H57" s="59"/>
      <c r="I57" s="60"/>
      <c r="J57" s="26">
        <v>0</v>
      </c>
      <c r="K57" s="66"/>
      <c r="M57" s="27"/>
    </row>
    <row r="58" spans="1:13" ht="22.5" customHeight="1" x14ac:dyDescent="0.15">
      <c r="A58" s="24"/>
      <c r="C58" s="58"/>
      <c r="D58" s="59" t="s">
        <v>115</v>
      </c>
      <c r="E58" s="59"/>
      <c r="F58" s="59"/>
      <c r="G58" s="59"/>
      <c r="H58" s="59"/>
      <c r="I58" s="60"/>
      <c r="J58" s="26">
        <v>12477820871</v>
      </c>
      <c r="K58" s="66"/>
      <c r="M58" s="27"/>
    </row>
    <row r="59" spans="1:13" ht="22.5" customHeight="1" x14ac:dyDescent="0.15">
      <c r="A59" s="24"/>
      <c r="C59" s="58" t="s">
        <v>116</v>
      </c>
      <c r="D59" s="59"/>
      <c r="E59" s="59"/>
      <c r="F59" s="59"/>
      <c r="G59" s="59"/>
      <c r="H59" s="59"/>
      <c r="I59" s="60"/>
      <c r="J59" s="26">
        <f>SUM(J60:J65)</f>
        <v>61488382099</v>
      </c>
      <c r="K59" s="66"/>
      <c r="M59" s="27"/>
    </row>
    <row r="60" spans="1:13" ht="22.5" customHeight="1" x14ac:dyDescent="0.15">
      <c r="A60" s="24"/>
      <c r="C60" s="58"/>
      <c r="D60" s="59" t="s">
        <v>117</v>
      </c>
      <c r="E60" s="59"/>
      <c r="F60" s="59"/>
      <c r="G60" s="59"/>
      <c r="H60" s="59"/>
      <c r="I60" s="60"/>
      <c r="J60" s="26">
        <v>37013782458</v>
      </c>
      <c r="K60" s="66"/>
      <c r="M60" s="27"/>
    </row>
    <row r="61" spans="1:13" ht="22.5" customHeight="1" x14ac:dyDescent="0.15">
      <c r="A61" s="24"/>
      <c r="C61" s="58"/>
      <c r="D61" s="59" t="s">
        <v>118</v>
      </c>
      <c r="E61" s="59"/>
      <c r="F61" s="59"/>
      <c r="G61" s="59"/>
      <c r="H61" s="59"/>
      <c r="I61" s="60"/>
      <c r="J61" s="26">
        <v>52410001</v>
      </c>
      <c r="K61" s="66"/>
      <c r="M61" s="27"/>
    </row>
    <row r="62" spans="1:13" ht="22.5" customHeight="1" x14ac:dyDescent="0.15">
      <c r="A62" s="24"/>
      <c r="C62" s="58"/>
      <c r="D62" s="59" t="s">
        <v>99</v>
      </c>
      <c r="E62" s="59"/>
      <c r="F62" s="59"/>
      <c r="G62" s="59"/>
      <c r="H62" s="59"/>
      <c r="I62" s="60"/>
      <c r="J62" s="26">
        <v>0</v>
      </c>
      <c r="K62" s="66"/>
      <c r="M62" s="27"/>
    </row>
    <row r="63" spans="1:13" ht="22.5" customHeight="1" x14ac:dyDescent="0.15">
      <c r="A63" s="24"/>
      <c r="C63" s="58"/>
      <c r="D63" s="59" t="s">
        <v>119</v>
      </c>
      <c r="E63" s="59"/>
      <c r="F63" s="59"/>
      <c r="G63" s="59"/>
      <c r="H63" s="59"/>
      <c r="I63" s="60"/>
      <c r="J63" s="26">
        <v>0</v>
      </c>
      <c r="K63" s="66"/>
      <c r="M63" s="27"/>
    </row>
    <row r="64" spans="1:13" ht="22.5" customHeight="1" x14ac:dyDescent="0.15">
      <c r="A64" s="24"/>
      <c r="C64" s="58"/>
      <c r="D64" s="59" t="s">
        <v>114</v>
      </c>
      <c r="E64" s="59"/>
      <c r="F64" s="59"/>
      <c r="G64" s="59"/>
      <c r="H64" s="59"/>
      <c r="I64" s="60"/>
      <c r="J64" s="26">
        <v>3234954649</v>
      </c>
      <c r="K64" s="66"/>
      <c r="M64" s="27"/>
    </row>
    <row r="65" spans="1:13" ht="22.5" customHeight="1" x14ac:dyDescent="0.15">
      <c r="A65" s="24"/>
      <c r="C65" s="58"/>
      <c r="D65" s="59" t="s">
        <v>120</v>
      </c>
      <c r="E65" s="59"/>
      <c r="F65" s="59"/>
      <c r="G65" s="59"/>
      <c r="H65" s="59"/>
      <c r="I65" s="60"/>
      <c r="J65" s="26">
        <v>21187234991</v>
      </c>
      <c r="K65" s="66"/>
      <c r="M65" s="27"/>
    </row>
    <row r="66" spans="1:13" ht="22.5" customHeight="1" x14ac:dyDescent="0.15">
      <c r="A66" s="24"/>
      <c r="C66" s="67" t="s">
        <v>121</v>
      </c>
      <c r="D66" s="68"/>
      <c r="E66" s="68"/>
      <c r="F66" s="68"/>
      <c r="G66" s="68"/>
      <c r="H66" s="68"/>
      <c r="I66" s="69"/>
      <c r="J66" s="98">
        <f>J54-J59</f>
        <v>-39324923322</v>
      </c>
      <c r="K66" s="70"/>
      <c r="M66" s="27"/>
    </row>
    <row r="67" spans="1:13" ht="22.5" customHeight="1" x14ac:dyDescent="0.15">
      <c r="A67" s="24"/>
      <c r="B67" s="25"/>
      <c r="C67" s="67" t="s">
        <v>122</v>
      </c>
      <c r="D67" s="33"/>
      <c r="E67" s="33"/>
      <c r="F67" s="33"/>
      <c r="G67" s="33"/>
      <c r="H67" s="33"/>
      <c r="I67" s="33"/>
      <c r="J67" s="98">
        <f>SUM(J53,J66)</f>
        <v>175665936517</v>
      </c>
      <c r="K67" s="41"/>
      <c r="M67" s="27"/>
    </row>
    <row r="68" spans="1:13" ht="22.5" customHeight="1" x14ac:dyDescent="0.15">
      <c r="A68" s="24"/>
      <c r="B68" s="25"/>
      <c r="C68" s="71"/>
      <c r="D68" s="71"/>
      <c r="E68" s="71"/>
      <c r="F68" s="71"/>
      <c r="G68" s="71"/>
      <c r="H68" s="71"/>
      <c r="I68" s="71"/>
      <c r="J68" s="71"/>
      <c r="K68" s="71"/>
      <c r="M68" s="27"/>
    </row>
    <row r="69" spans="1:13" ht="22.5" customHeight="1" x14ac:dyDescent="0.15">
      <c r="A69" s="24"/>
      <c r="B69" s="25"/>
      <c r="C69" s="71"/>
      <c r="D69" s="71"/>
      <c r="E69" s="71"/>
      <c r="F69" s="71"/>
      <c r="G69" s="71"/>
      <c r="H69" s="71"/>
      <c r="I69" s="71"/>
      <c r="J69" s="71"/>
      <c r="K69" s="71"/>
      <c r="L69" s="26"/>
      <c r="M69" s="27"/>
    </row>
    <row r="70" spans="1:13" ht="22.5" customHeight="1" x14ac:dyDescent="0.15">
      <c r="A70" s="24"/>
      <c r="B70" s="25"/>
      <c r="C70" s="25"/>
      <c r="D70" s="25"/>
      <c r="E70" s="25"/>
      <c r="F70" s="25"/>
      <c r="G70" s="25"/>
      <c r="H70" s="25"/>
      <c r="I70" s="25"/>
      <c r="J70" s="26"/>
      <c r="K70" s="26"/>
      <c r="L70" s="26"/>
      <c r="M70" s="27"/>
    </row>
    <row r="71" spans="1:13" ht="22.5" customHeight="1" x14ac:dyDescent="0.15">
      <c r="A71" s="36"/>
      <c r="B71" s="37"/>
      <c r="C71" s="37"/>
      <c r="D71" s="37"/>
      <c r="E71" s="37"/>
      <c r="F71" s="37"/>
      <c r="G71" s="37"/>
      <c r="H71" s="37"/>
      <c r="I71" s="37"/>
      <c r="J71" s="72"/>
      <c r="K71" s="72"/>
      <c r="L71" s="72"/>
      <c r="M71" s="73"/>
    </row>
    <row r="72" spans="1:13" ht="22.5" customHeight="1" x14ac:dyDescent="0.15">
      <c r="A72" s="25"/>
      <c r="B72" s="25"/>
      <c r="C72" s="25"/>
      <c r="D72" s="25"/>
      <c r="E72" s="25"/>
      <c r="F72" s="25"/>
      <c r="G72" s="25"/>
      <c r="H72" s="25"/>
      <c r="I72" s="25"/>
      <c r="J72" s="30"/>
      <c r="K72" s="30"/>
      <c r="L72" s="30"/>
    </row>
    <row r="73" spans="1:13" ht="22.5" customHeight="1" x14ac:dyDescent="0.15">
      <c r="A73" s="25"/>
      <c r="B73" s="25"/>
      <c r="C73" s="25"/>
      <c r="D73" s="25"/>
      <c r="E73" s="25"/>
      <c r="F73" s="25"/>
      <c r="G73" s="25"/>
      <c r="H73" s="25"/>
      <c r="I73" s="25"/>
      <c r="J73" s="30"/>
      <c r="K73" s="30"/>
      <c r="L73" s="30"/>
    </row>
    <row r="74" spans="1:13" ht="22.5" customHeight="1" x14ac:dyDescent="0.15">
      <c r="A74" s="25"/>
      <c r="B74" s="25"/>
      <c r="C74" s="25"/>
      <c r="D74" s="25"/>
      <c r="E74" s="25"/>
      <c r="F74" s="25"/>
      <c r="G74" s="25"/>
      <c r="H74" s="25"/>
      <c r="I74" s="25"/>
      <c r="J74" s="30"/>
      <c r="K74" s="30"/>
      <c r="L74" s="30"/>
    </row>
    <row r="75" spans="1:13" ht="22.5" customHeight="1" x14ac:dyDescent="0.15">
      <c r="A75" s="25"/>
      <c r="B75" s="25"/>
      <c r="C75" s="25"/>
      <c r="D75" s="25"/>
      <c r="E75" s="25"/>
      <c r="F75" s="25"/>
      <c r="G75" s="25"/>
      <c r="H75" s="25"/>
      <c r="I75" s="25"/>
      <c r="J75" s="30"/>
      <c r="K75" s="30"/>
      <c r="L75" s="30"/>
    </row>
    <row r="76" spans="1:13" ht="22.5" customHeight="1" x14ac:dyDescent="0.15">
      <c r="A76" s="25"/>
      <c r="B76" s="25"/>
      <c r="C76" s="25"/>
      <c r="D76" s="25"/>
      <c r="E76" s="25"/>
      <c r="F76" s="25"/>
      <c r="G76" s="25"/>
      <c r="H76" s="25"/>
      <c r="I76" s="25"/>
      <c r="J76" s="30"/>
      <c r="K76" s="30"/>
      <c r="L76" s="30"/>
    </row>
    <row r="77" spans="1:13" ht="22.5" customHeight="1" x14ac:dyDescent="0.15">
      <c r="A77" s="25"/>
      <c r="B77" s="25"/>
      <c r="C77" s="25"/>
      <c r="D77" s="25"/>
      <c r="E77" s="25"/>
      <c r="F77" s="25"/>
      <c r="G77" s="25"/>
      <c r="H77" s="25"/>
      <c r="I77" s="25"/>
      <c r="J77" s="30"/>
      <c r="K77" s="30"/>
      <c r="L77" s="30"/>
    </row>
    <row r="78" spans="1:13" ht="22.5" customHeight="1" x14ac:dyDescent="0.15">
      <c r="A78" s="25"/>
      <c r="B78" s="25"/>
      <c r="C78" s="25"/>
      <c r="D78" s="25"/>
      <c r="E78" s="25"/>
      <c r="F78" s="25"/>
      <c r="G78" s="25"/>
      <c r="H78" s="25"/>
      <c r="I78" s="25"/>
      <c r="J78" s="30"/>
      <c r="K78" s="30"/>
      <c r="L78" s="30"/>
    </row>
    <row r="79" spans="1:13" ht="22.5" customHeight="1" x14ac:dyDescent="0.15">
      <c r="A79" s="25"/>
      <c r="B79" s="25"/>
      <c r="C79" s="25"/>
      <c r="D79" s="25"/>
      <c r="E79" s="25"/>
      <c r="F79" s="25"/>
      <c r="G79" s="25"/>
      <c r="H79" s="25"/>
      <c r="I79" s="25"/>
      <c r="J79" s="30"/>
      <c r="K79" s="30"/>
      <c r="L79" s="30"/>
    </row>
    <row r="80" spans="1:13" ht="22.5" customHeight="1" x14ac:dyDescent="0.15">
      <c r="A80" s="25"/>
      <c r="B80" s="25"/>
      <c r="C80" s="25"/>
      <c r="D80" s="25"/>
      <c r="E80" s="25"/>
      <c r="F80" s="25"/>
      <c r="G80" s="25"/>
      <c r="H80" s="25"/>
      <c r="I80" s="25"/>
      <c r="J80" s="30"/>
      <c r="K80" s="30"/>
      <c r="L80" s="30"/>
    </row>
    <row r="81" spans="1:12" s="54" customFormat="1" ht="22.5" customHeight="1" x14ac:dyDescent="0.15">
      <c r="A81" s="25"/>
      <c r="B81" s="25"/>
      <c r="C81" s="25"/>
      <c r="D81" s="25"/>
      <c r="E81" s="25"/>
      <c r="F81" s="25"/>
      <c r="G81" s="25"/>
      <c r="H81" s="25"/>
      <c r="I81" s="25"/>
      <c r="J81" s="30"/>
      <c r="K81" s="30"/>
      <c r="L81" s="30"/>
    </row>
    <row r="82" spans="1:12" s="54" customFormat="1" ht="22.5" customHeight="1" x14ac:dyDescent="0.15">
      <c r="A82" s="25"/>
      <c r="B82" s="25"/>
      <c r="C82" s="25"/>
      <c r="D82" s="25"/>
      <c r="E82" s="25"/>
      <c r="F82" s="25"/>
      <c r="G82" s="25"/>
      <c r="H82" s="25"/>
      <c r="I82" s="25"/>
      <c r="J82" s="30"/>
      <c r="K82" s="30"/>
      <c r="L82" s="30"/>
    </row>
    <row r="83" spans="1:12" s="54" customFormat="1" ht="22.5" customHeight="1" x14ac:dyDescent="0.15">
      <c r="A83" s="25"/>
      <c r="B83" s="25"/>
      <c r="C83" s="25"/>
      <c r="D83" s="25"/>
      <c r="E83" s="25"/>
      <c r="F83" s="25"/>
      <c r="G83" s="25"/>
      <c r="H83" s="25"/>
      <c r="I83" s="25"/>
      <c r="J83" s="30"/>
      <c r="K83" s="30"/>
      <c r="L83" s="30"/>
    </row>
    <row r="84" spans="1:12" s="54" customFormat="1" ht="22.5" customHeight="1" x14ac:dyDescent="0.15">
      <c r="A84" s="25"/>
      <c r="B84" s="25"/>
      <c r="C84" s="25"/>
      <c r="D84" s="25"/>
      <c r="E84" s="25"/>
      <c r="F84" s="25"/>
      <c r="G84" s="25"/>
      <c r="H84" s="25"/>
      <c r="I84" s="25"/>
      <c r="J84" s="30"/>
      <c r="K84" s="30"/>
      <c r="L84" s="30"/>
    </row>
    <row r="85" spans="1:12" s="54" customFormat="1" ht="22.5" customHeight="1" x14ac:dyDescent="0.15">
      <c r="A85" s="25"/>
      <c r="B85" s="25"/>
      <c r="C85" s="25"/>
      <c r="D85" s="25"/>
      <c r="E85" s="25"/>
      <c r="F85" s="25"/>
      <c r="G85" s="25"/>
      <c r="H85" s="25"/>
      <c r="I85" s="25"/>
      <c r="J85" s="30"/>
      <c r="K85" s="30"/>
      <c r="L85" s="30"/>
    </row>
    <row r="86" spans="1:12" s="54" customFormat="1" ht="22.5" customHeight="1" x14ac:dyDescent="0.15">
      <c r="A86" s="25"/>
      <c r="B86" s="25"/>
      <c r="C86" s="25"/>
      <c r="D86" s="25"/>
      <c r="E86" s="25"/>
      <c r="F86" s="25"/>
      <c r="G86" s="25"/>
      <c r="H86" s="25"/>
      <c r="I86" s="25"/>
      <c r="J86" s="30"/>
      <c r="K86" s="30"/>
      <c r="L86" s="30"/>
    </row>
    <row r="87" spans="1:12" s="54" customFormat="1" ht="22.5" customHeight="1" x14ac:dyDescent="0.15">
      <c r="A87" s="25"/>
      <c r="B87" s="25"/>
      <c r="C87" s="25"/>
      <c r="D87" s="25"/>
      <c r="E87" s="25"/>
      <c r="F87" s="25"/>
      <c r="G87" s="25"/>
      <c r="H87" s="25"/>
      <c r="I87" s="25"/>
      <c r="J87" s="30"/>
      <c r="K87" s="30"/>
      <c r="L87" s="30"/>
    </row>
    <row r="88" spans="1:12" s="54" customFormat="1" ht="22.5" customHeight="1" x14ac:dyDescent="0.15">
      <c r="A88" s="25"/>
      <c r="B88" s="25"/>
      <c r="C88" s="25"/>
      <c r="D88" s="25"/>
      <c r="E88" s="25"/>
      <c r="F88" s="25"/>
      <c r="G88" s="25"/>
      <c r="H88" s="25"/>
      <c r="I88" s="25"/>
      <c r="J88" s="30"/>
      <c r="K88" s="30"/>
      <c r="L88" s="30"/>
    </row>
    <row r="89" spans="1:12" s="54" customFormat="1" ht="22.5" customHeight="1" x14ac:dyDescent="0.15">
      <c r="A89" s="25"/>
      <c r="B89" s="25"/>
      <c r="C89" s="25"/>
      <c r="D89" s="25"/>
      <c r="E89" s="25"/>
      <c r="F89" s="25"/>
      <c r="G89" s="25"/>
      <c r="H89" s="25"/>
      <c r="I89" s="25"/>
      <c r="J89" s="30"/>
      <c r="K89" s="30"/>
      <c r="L89" s="30"/>
    </row>
    <row r="90" spans="1:12" s="54" customFormat="1" ht="22.5" customHeight="1" x14ac:dyDescent="0.15">
      <c r="A90" s="25"/>
      <c r="B90" s="25"/>
      <c r="C90" s="25"/>
      <c r="D90" s="25"/>
      <c r="E90" s="25"/>
      <c r="F90" s="25"/>
      <c r="G90" s="25"/>
      <c r="H90" s="25"/>
      <c r="I90" s="25"/>
      <c r="J90" s="30"/>
      <c r="K90" s="30"/>
      <c r="L90" s="30"/>
    </row>
    <row r="91" spans="1:12" s="54" customFormat="1" ht="22.5" customHeight="1" x14ac:dyDescent="0.15">
      <c r="A91" s="25"/>
      <c r="B91" s="25"/>
      <c r="C91" s="25"/>
      <c r="D91" s="25"/>
      <c r="E91" s="25"/>
      <c r="F91" s="25"/>
      <c r="G91" s="25"/>
      <c r="H91" s="25"/>
      <c r="I91" s="25"/>
      <c r="J91" s="30"/>
      <c r="K91" s="30"/>
      <c r="L91" s="30"/>
    </row>
    <row r="92" spans="1:12" s="54" customFormat="1" ht="22.5" customHeight="1" x14ac:dyDescent="0.15">
      <c r="A92" s="25"/>
      <c r="B92" s="25"/>
      <c r="C92" s="25"/>
      <c r="D92" s="25"/>
      <c r="E92" s="25"/>
      <c r="F92" s="25"/>
      <c r="G92" s="25"/>
      <c r="H92" s="25"/>
      <c r="I92" s="25"/>
      <c r="J92" s="30"/>
      <c r="K92" s="30"/>
      <c r="L92" s="30"/>
    </row>
    <row r="93" spans="1:12" s="54" customFormat="1" ht="22.5" customHeight="1" x14ac:dyDescent="0.15">
      <c r="A93" s="25"/>
      <c r="B93" s="25"/>
      <c r="C93" s="25"/>
      <c r="D93" s="25"/>
      <c r="E93" s="25"/>
      <c r="F93" s="25"/>
      <c r="G93" s="25"/>
      <c r="H93" s="25"/>
      <c r="I93" s="25"/>
      <c r="J93" s="30"/>
      <c r="K93" s="30"/>
      <c r="L93" s="30"/>
    </row>
    <row r="94" spans="1:12" s="54" customFormat="1" ht="22.5" customHeight="1" x14ac:dyDescent="0.15">
      <c r="A94" s="25"/>
      <c r="B94" s="25"/>
      <c r="C94" s="25"/>
      <c r="D94" s="25"/>
      <c r="E94" s="25"/>
      <c r="F94" s="25"/>
      <c r="G94" s="25"/>
      <c r="H94" s="25"/>
      <c r="I94" s="25"/>
      <c r="J94" s="30"/>
      <c r="K94" s="30"/>
      <c r="L94" s="30"/>
    </row>
    <row r="95" spans="1:12" s="54" customFormat="1" ht="22.5" customHeight="1" x14ac:dyDescent="0.15">
      <c r="A95" s="25"/>
      <c r="B95" s="25"/>
      <c r="C95" s="25"/>
      <c r="D95" s="25"/>
      <c r="E95" s="25"/>
      <c r="F95" s="25"/>
      <c r="G95" s="25"/>
      <c r="H95" s="25"/>
      <c r="I95" s="25"/>
      <c r="J95" s="30"/>
      <c r="K95" s="30"/>
      <c r="L95" s="30"/>
    </row>
    <row r="96" spans="1:12" s="54" customFormat="1" ht="22.5" customHeight="1" x14ac:dyDescent="0.15">
      <c r="A96" s="25"/>
      <c r="B96" s="25"/>
      <c r="C96" s="25"/>
      <c r="D96" s="25"/>
      <c r="E96" s="25"/>
      <c r="F96" s="25"/>
      <c r="G96" s="25"/>
      <c r="H96" s="25"/>
      <c r="I96" s="25"/>
      <c r="J96" s="30"/>
      <c r="K96" s="30"/>
      <c r="L96" s="30"/>
    </row>
    <row r="97" spans="1:12" s="54" customFormat="1" ht="22.5" customHeight="1" x14ac:dyDescent="0.15">
      <c r="A97" s="25"/>
      <c r="B97" s="25"/>
      <c r="C97" s="25"/>
      <c r="D97" s="25"/>
      <c r="E97" s="25"/>
      <c r="F97" s="25"/>
      <c r="G97" s="25"/>
      <c r="H97" s="25"/>
      <c r="I97" s="25"/>
      <c r="J97" s="30"/>
      <c r="K97" s="30"/>
      <c r="L97" s="30"/>
    </row>
    <row r="98" spans="1:12" s="54" customFormat="1" ht="22.5" customHeight="1" x14ac:dyDescent="0.15">
      <c r="A98" s="25"/>
      <c r="B98" s="25"/>
      <c r="C98" s="25"/>
      <c r="D98" s="25"/>
      <c r="E98" s="25"/>
      <c r="F98" s="25"/>
      <c r="G98" s="25"/>
      <c r="H98" s="25"/>
      <c r="I98" s="25"/>
      <c r="J98" s="30"/>
      <c r="K98" s="30"/>
      <c r="L98" s="30"/>
    </row>
    <row r="99" spans="1:12" s="54" customFormat="1" ht="22.5" customHeight="1" x14ac:dyDescent="0.15">
      <c r="A99" s="25"/>
      <c r="B99" s="25"/>
      <c r="C99" s="25"/>
      <c r="D99" s="25"/>
      <c r="E99" s="25"/>
      <c r="F99" s="25"/>
      <c r="G99" s="25"/>
      <c r="H99" s="25"/>
      <c r="I99" s="25"/>
      <c r="J99" s="30"/>
      <c r="K99" s="30"/>
      <c r="L99" s="30"/>
    </row>
    <row r="100" spans="1:12" s="54" customFormat="1" ht="22.5" customHeight="1" x14ac:dyDescent="0.15">
      <c r="A100" s="25"/>
      <c r="B100" s="25"/>
      <c r="C100" s="25"/>
      <c r="D100" s="25"/>
      <c r="E100" s="25"/>
      <c r="F100" s="25"/>
      <c r="G100" s="25"/>
      <c r="H100" s="25"/>
      <c r="I100" s="25"/>
      <c r="J100" s="30"/>
      <c r="K100" s="30"/>
      <c r="L100" s="30"/>
    </row>
    <row r="101" spans="1:12" s="54" customFormat="1" ht="22.5" customHeight="1" x14ac:dyDescent="0.15">
      <c r="J101" s="74"/>
      <c r="K101" s="74"/>
      <c r="L101" s="74"/>
    </row>
    <row r="102" spans="1:12" s="54" customFormat="1" ht="22.5" customHeight="1" x14ac:dyDescent="0.15">
      <c r="J102" s="74"/>
      <c r="K102" s="74"/>
      <c r="L102" s="74"/>
    </row>
    <row r="103" spans="1:12" s="54" customFormat="1" ht="22.5" customHeight="1" x14ac:dyDescent="0.15">
      <c r="J103" s="74"/>
      <c r="K103" s="74"/>
      <c r="L103" s="74"/>
    </row>
    <row r="104" spans="1:12" s="54" customFormat="1" ht="22.5" customHeight="1" x14ac:dyDescent="0.15">
      <c r="J104" s="74"/>
      <c r="K104" s="74"/>
      <c r="L104" s="74"/>
    </row>
    <row r="105" spans="1:12" s="54" customFormat="1" ht="22.5" customHeight="1" x14ac:dyDescent="0.15">
      <c r="J105" s="74"/>
      <c r="K105" s="74"/>
      <c r="L105" s="74"/>
    </row>
    <row r="106" spans="1:12" s="54" customFormat="1" ht="22.5" customHeight="1" x14ac:dyDescent="0.15">
      <c r="J106" s="74"/>
      <c r="K106" s="74"/>
      <c r="L106" s="74"/>
    </row>
    <row r="107" spans="1:12" s="54" customFormat="1" ht="22.5" customHeight="1" x14ac:dyDescent="0.15">
      <c r="J107" s="74"/>
      <c r="K107" s="74"/>
      <c r="L107" s="74"/>
    </row>
    <row r="108" spans="1:12" s="54" customFormat="1" ht="22.5" customHeight="1" x14ac:dyDescent="0.15">
      <c r="J108" s="74"/>
      <c r="K108" s="74"/>
      <c r="L108" s="74"/>
    </row>
    <row r="109" spans="1:12" s="54" customFormat="1" ht="22.5" customHeight="1" x14ac:dyDescent="0.15">
      <c r="J109" s="74"/>
      <c r="K109" s="74"/>
      <c r="L109" s="74"/>
    </row>
    <row r="110" spans="1:12" s="54" customFormat="1" ht="22.5" customHeight="1" x14ac:dyDescent="0.15">
      <c r="J110" s="74"/>
      <c r="K110" s="74"/>
      <c r="L110" s="74"/>
    </row>
    <row r="111" spans="1:12" s="54" customFormat="1" ht="22.5" customHeight="1" x14ac:dyDescent="0.15">
      <c r="J111" s="74"/>
      <c r="K111" s="74"/>
      <c r="L111" s="74"/>
    </row>
    <row r="112" spans="1:12" s="54" customFormat="1" ht="22.5" customHeight="1" x14ac:dyDescent="0.15">
      <c r="J112" s="74"/>
      <c r="K112" s="74"/>
      <c r="L112" s="74"/>
    </row>
    <row r="113" spans="10:12" s="54" customFormat="1" ht="22.5" customHeight="1" x14ac:dyDescent="0.15">
      <c r="J113" s="74"/>
      <c r="K113" s="74"/>
      <c r="L113" s="74"/>
    </row>
    <row r="114" spans="10:12" s="54" customFormat="1" ht="22.5" customHeight="1" x14ac:dyDescent="0.15">
      <c r="J114" s="74"/>
      <c r="K114" s="74"/>
      <c r="L114" s="74"/>
    </row>
    <row r="115" spans="10:12" s="54" customFormat="1" ht="22.5" customHeight="1" x14ac:dyDescent="0.15">
      <c r="J115" s="74"/>
      <c r="K115" s="74"/>
      <c r="L115" s="74"/>
    </row>
    <row r="116" spans="10:12" s="54" customFormat="1" ht="22.5" customHeight="1" x14ac:dyDescent="0.15">
      <c r="J116" s="74"/>
      <c r="K116" s="74"/>
      <c r="L116" s="74"/>
    </row>
    <row r="117" spans="10:12" s="54" customFormat="1" ht="22.5" customHeight="1" x14ac:dyDescent="0.15">
      <c r="J117" s="74"/>
      <c r="K117" s="74"/>
      <c r="L117" s="74"/>
    </row>
    <row r="118" spans="10:12" s="54" customFormat="1" ht="22.5" customHeight="1" x14ac:dyDescent="0.15">
      <c r="J118" s="74"/>
      <c r="K118" s="74"/>
      <c r="L118" s="74"/>
    </row>
    <row r="119" spans="10:12" s="54" customFormat="1" ht="22.5" customHeight="1" x14ac:dyDescent="0.15">
      <c r="J119" s="74"/>
      <c r="K119" s="74"/>
      <c r="L119" s="74"/>
    </row>
    <row r="120" spans="10:12" s="54" customFormat="1" ht="22.5" customHeight="1" x14ac:dyDescent="0.15">
      <c r="J120" s="74"/>
      <c r="K120" s="74"/>
      <c r="L120" s="74"/>
    </row>
    <row r="121" spans="10:12" s="54" customFormat="1" ht="22.5" customHeight="1" x14ac:dyDescent="0.15">
      <c r="J121" s="74"/>
      <c r="K121" s="74"/>
      <c r="L121" s="74"/>
    </row>
    <row r="122" spans="10:12" s="54" customFormat="1" ht="22.5" customHeight="1" x14ac:dyDescent="0.15">
      <c r="J122" s="74"/>
      <c r="K122" s="74"/>
      <c r="L122" s="74"/>
    </row>
    <row r="123" spans="10:12" s="54" customFormat="1" ht="22.5" customHeight="1" x14ac:dyDescent="0.15">
      <c r="J123" s="74"/>
      <c r="K123" s="74"/>
      <c r="L123" s="74"/>
    </row>
    <row r="124" spans="10:12" s="54" customFormat="1" ht="22.5" customHeight="1" x14ac:dyDescent="0.15">
      <c r="J124" s="74"/>
      <c r="K124" s="74"/>
      <c r="L124" s="74"/>
    </row>
    <row r="125" spans="10:12" s="54" customFormat="1" ht="22.5" customHeight="1" x14ac:dyDescent="0.15">
      <c r="J125" s="74"/>
      <c r="K125" s="74"/>
      <c r="L125" s="74"/>
    </row>
    <row r="126" spans="10:12" s="54" customFormat="1" ht="22.5" customHeight="1" x14ac:dyDescent="0.15">
      <c r="J126" s="74"/>
      <c r="K126" s="74"/>
      <c r="L126" s="74"/>
    </row>
    <row r="127" spans="10:12" s="54" customFormat="1" ht="22.5" customHeight="1" x14ac:dyDescent="0.15">
      <c r="J127" s="74"/>
      <c r="K127" s="74"/>
      <c r="L127" s="74"/>
    </row>
    <row r="128" spans="10:12" s="54" customFormat="1" ht="22.5" customHeight="1" x14ac:dyDescent="0.15">
      <c r="J128" s="74"/>
      <c r="K128" s="74"/>
      <c r="L128" s="74"/>
    </row>
    <row r="129" spans="10:12" s="54" customFormat="1" ht="22.5" customHeight="1" x14ac:dyDescent="0.15">
      <c r="J129" s="74"/>
      <c r="K129" s="74"/>
      <c r="L129" s="74"/>
    </row>
    <row r="130" spans="10:12" s="54" customFormat="1" ht="22.5" customHeight="1" x14ac:dyDescent="0.15">
      <c r="J130" s="74"/>
      <c r="K130" s="74"/>
      <c r="L130" s="74"/>
    </row>
    <row r="131" spans="10:12" s="54" customFormat="1" ht="22.5" customHeight="1" x14ac:dyDescent="0.15">
      <c r="J131" s="74"/>
      <c r="K131" s="74"/>
      <c r="L131" s="74"/>
    </row>
    <row r="132" spans="10:12" s="54" customFormat="1" ht="22.5" customHeight="1" x14ac:dyDescent="0.15">
      <c r="J132" s="74"/>
      <c r="K132" s="74"/>
      <c r="L132" s="74"/>
    </row>
    <row r="133" spans="10:12" s="54" customFormat="1" ht="22.5" customHeight="1" x14ac:dyDescent="0.15">
      <c r="J133" s="74"/>
      <c r="K133" s="74"/>
      <c r="L133" s="74"/>
    </row>
    <row r="134" spans="10:12" s="54" customFormat="1" ht="22.5" customHeight="1" x14ac:dyDescent="0.15">
      <c r="J134" s="74"/>
      <c r="K134" s="74"/>
      <c r="L134" s="74"/>
    </row>
    <row r="135" spans="10:12" s="54" customFormat="1" ht="22.5" customHeight="1" x14ac:dyDescent="0.15">
      <c r="J135" s="74"/>
      <c r="K135" s="74"/>
      <c r="L135" s="74"/>
    </row>
    <row r="136" spans="10:12" s="54" customFormat="1" ht="22.5" customHeight="1" x14ac:dyDescent="0.15">
      <c r="J136" s="74"/>
      <c r="K136" s="74"/>
      <c r="L136" s="74"/>
    </row>
    <row r="137" spans="10:12" s="54" customFormat="1" ht="22.5" customHeight="1" x14ac:dyDescent="0.15">
      <c r="J137" s="74"/>
      <c r="K137" s="74"/>
      <c r="L137" s="74"/>
    </row>
    <row r="138" spans="10:12" s="54" customFormat="1" ht="22.5" customHeight="1" x14ac:dyDescent="0.15">
      <c r="J138" s="74"/>
      <c r="K138" s="74"/>
      <c r="L138" s="74"/>
    </row>
    <row r="139" spans="10:12" s="54" customFormat="1" ht="22.5" customHeight="1" x14ac:dyDescent="0.15">
      <c r="J139" s="74"/>
      <c r="K139" s="74"/>
      <c r="L139" s="74"/>
    </row>
    <row r="140" spans="10:12" s="54" customFormat="1" ht="22.5" customHeight="1" x14ac:dyDescent="0.15">
      <c r="J140" s="74"/>
      <c r="K140" s="74"/>
      <c r="L140" s="74"/>
    </row>
    <row r="141" spans="10:12" s="54" customFormat="1" ht="22.5" customHeight="1" x14ac:dyDescent="0.15">
      <c r="J141" s="74"/>
      <c r="K141" s="74"/>
      <c r="L141" s="74"/>
    </row>
    <row r="142" spans="10:12" s="54" customFormat="1" ht="22.5" customHeight="1" x14ac:dyDescent="0.15">
      <c r="J142" s="74"/>
      <c r="K142" s="74"/>
      <c r="L142" s="74"/>
    </row>
    <row r="143" spans="10:12" s="54" customFormat="1" ht="22.5" customHeight="1" x14ac:dyDescent="0.15">
      <c r="J143" s="74"/>
      <c r="K143" s="74"/>
      <c r="L143" s="74"/>
    </row>
    <row r="144" spans="10:12" s="54" customFormat="1" ht="22.5" customHeight="1" x14ac:dyDescent="0.15">
      <c r="J144" s="74"/>
      <c r="K144" s="74"/>
      <c r="L144" s="74"/>
    </row>
    <row r="145" spans="10:12" s="54" customFormat="1" ht="22.5" customHeight="1" x14ac:dyDescent="0.15">
      <c r="J145" s="74"/>
      <c r="K145" s="74"/>
      <c r="L145" s="74"/>
    </row>
    <row r="146" spans="10:12" s="54" customFormat="1" ht="22.5" customHeight="1" x14ac:dyDescent="0.15">
      <c r="J146" s="74"/>
      <c r="K146" s="74"/>
      <c r="L146" s="74"/>
    </row>
    <row r="147" spans="10:12" s="54" customFormat="1" ht="22.5" customHeight="1" x14ac:dyDescent="0.15">
      <c r="J147" s="74"/>
      <c r="K147" s="74"/>
      <c r="L147" s="74"/>
    </row>
    <row r="148" spans="10:12" s="54" customFormat="1" ht="22.5" customHeight="1" x14ac:dyDescent="0.15">
      <c r="J148" s="74"/>
      <c r="K148" s="74"/>
      <c r="L148" s="74"/>
    </row>
    <row r="149" spans="10:12" s="54" customFormat="1" ht="22.5" customHeight="1" x14ac:dyDescent="0.15">
      <c r="J149" s="74"/>
      <c r="K149" s="74"/>
      <c r="L149" s="74"/>
    </row>
    <row r="150" spans="10:12" s="54" customFormat="1" ht="22.5" customHeight="1" x14ac:dyDescent="0.15">
      <c r="J150" s="74"/>
      <c r="K150" s="74"/>
      <c r="L150" s="74"/>
    </row>
    <row r="151" spans="10:12" s="54" customFormat="1" ht="22.5" customHeight="1" x14ac:dyDescent="0.15">
      <c r="J151" s="74"/>
      <c r="K151" s="74"/>
      <c r="L151" s="74"/>
    </row>
    <row r="152" spans="10:12" s="54" customFormat="1" ht="22.5" customHeight="1" x14ac:dyDescent="0.15">
      <c r="J152" s="74"/>
      <c r="K152" s="74"/>
      <c r="L152" s="74"/>
    </row>
    <row r="153" spans="10:12" s="54" customFormat="1" ht="22.5" customHeight="1" x14ac:dyDescent="0.15">
      <c r="J153" s="74"/>
      <c r="K153" s="74"/>
      <c r="L153" s="74"/>
    </row>
    <row r="154" spans="10:12" s="54" customFormat="1" ht="22.5" customHeight="1" x14ac:dyDescent="0.15">
      <c r="J154" s="74"/>
      <c r="K154" s="74"/>
      <c r="L154" s="74"/>
    </row>
    <row r="155" spans="10:12" s="54" customFormat="1" ht="22.5" customHeight="1" x14ac:dyDescent="0.15">
      <c r="J155" s="74"/>
      <c r="K155" s="74"/>
      <c r="L155" s="74"/>
    </row>
    <row r="156" spans="10:12" s="54" customFormat="1" ht="22.5" customHeight="1" x14ac:dyDescent="0.15">
      <c r="J156" s="74"/>
      <c r="K156" s="74"/>
      <c r="L156" s="74"/>
    </row>
    <row r="157" spans="10:12" s="54" customFormat="1" ht="22.5" customHeight="1" x14ac:dyDescent="0.15">
      <c r="J157" s="74"/>
      <c r="K157" s="74"/>
      <c r="L157" s="74"/>
    </row>
    <row r="158" spans="10:12" s="54" customFormat="1" ht="22.5" customHeight="1" x14ac:dyDescent="0.15">
      <c r="J158" s="74"/>
      <c r="K158" s="74"/>
      <c r="L158" s="74"/>
    </row>
    <row r="159" spans="10:12" s="54" customFormat="1" ht="22.5" customHeight="1" x14ac:dyDescent="0.15">
      <c r="J159" s="74"/>
      <c r="K159" s="74"/>
      <c r="L159" s="74"/>
    </row>
    <row r="160" spans="10:12" s="54" customFormat="1" ht="22.5" customHeight="1" x14ac:dyDescent="0.15">
      <c r="J160" s="74"/>
      <c r="K160" s="74"/>
      <c r="L160" s="74"/>
    </row>
    <row r="161" spans="10:12" s="54" customFormat="1" ht="22.5" customHeight="1" x14ac:dyDescent="0.15">
      <c r="J161" s="74"/>
      <c r="K161" s="74"/>
      <c r="L161" s="74"/>
    </row>
    <row r="162" spans="10:12" s="54" customFormat="1" ht="22.5" customHeight="1" x14ac:dyDescent="0.15">
      <c r="J162" s="74"/>
      <c r="K162" s="74"/>
      <c r="L162" s="74"/>
    </row>
    <row r="163" spans="10:12" s="54" customFormat="1" ht="22.5" customHeight="1" x14ac:dyDescent="0.15">
      <c r="J163" s="74"/>
      <c r="K163" s="74"/>
      <c r="L163" s="74"/>
    </row>
    <row r="164" spans="10:12" s="54" customFormat="1" ht="22.5" customHeight="1" x14ac:dyDescent="0.15">
      <c r="J164" s="74"/>
      <c r="K164" s="74"/>
      <c r="L164" s="74"/>
    </row>
    <row r="165" spans="10:12" s="54" customFormat="1" ht="22.5" customHeight="1" x14ac:dyDescent="0.15">
      <c r="J165" s="74"/>
      <c r="K165" s="74"/>
      <c r="L165" s="74"/>
    </row>
    <row r="166" spans="10:12" s="54" customFormat="1" ht="22.5" customHeight="1" x14ac:dyDescent="0.15">
      <c r="J166" s="74"/>
      <c r="K166" s="74"/>
      <c r="L166" s="74"/>
    </row>
    <row r="167" spans="10:12" s="54" customFormat="1" ht="22.5" customHeight="1" x14ac:dyDescent="0.15">
      <c r="J167" s="74"/>
      <c r="K167" s="74"/>
      <c r="L167" s="74"/>
    </row>
    <row r="168" spans="10:12" s="54" customFormat="1" ht="22.5" customHeight="1" x14ac:dyDescent="0.15">
      <c r="J168" s="74"/>
      <c r="K168" s="74"/>
      <c r="L168" s="74"/>
    </row>
    <row r="169" spans="10:12" s="54" customFormat="1" ht="22.5" customHeight="1" x14ac:dyDescent="0.15">
      <c r="J169" s="74"/>
      <c r="K169" s="74"/>
      <c r="L169" s="74"/>
    </row>
    <row r="170" spans="10:12" s="54" customFormat="1" ht="22.5" customHeight="1" x14ac:dyDescent="0.15">
      <c r="J170" s="74"/>
      <c r="K170" s="74"/>
      <c r="L170" s="74"/>
    </row>
    <row r="171" spans="10:12" s="54" customFormat="1" ht="22.5" customHeight="1" x14ac:dyDescent="0.15">
      <c r="J171" s="74"/>
      <c r="K171" s="74"/>
      <c r="L171" s="74"/>
    </row>
    <row r="172" spans="10:12" s="54" customFormat="1" ht="22.5" customHeight="1" x14ac:dyDescent="0.15">
      <c r="J172" s="74"/>
      <c r="K172" s="74"/>
      <c r="L172" s="74"/>
    </row>
    <row r="173" spans="10:12" s="54" customFormat="1" ht="22.5" customHeight="1" x14ac:dyDescent="0.15">
      <c r="J173" s="74"/>
      <c r="K173" s="74"/>
      <c r="L173" s="74"/>
    </row>
    <row r="174" spans="10:12" s="54" customFormat="1" ht="22.5" customHeight="1" x14ac:dyDescent="0.15">
      <c r="J174" s="74"/>
      <c r="K174" s="74"/>
      <c r="L174" s="74"/>
    </row>
    <row r="175" spans="10:12" s="54" customFormat="1" ht="22.5" customHeight="1" x14ac:dyDescent="0.15">
      <c r="J175" s="74"/>
      <c r="K175" s="74"/>
      <c r="L175" s="74"/>
    </row>
    <row r="176" spans="10:12" s="54" customFormat="1" ht="22.5" customHeight="1" x14ac:dyDescent="0.15">
      <c r="J176" s="74"/>
      <c r="K176" s="74"/>
      <c r="L176" s="74"/>
    </row>
    <row r="177" spans="10:12" s="54" customFormat="1" ht="22.5" customHeight="1" x14ac:dyDescent="0.15">
      <c r="J177" s="74"/>
      <c r="K177" s="74"/>
      <c r="L177" s="74"/>
    </row>
    <row r="178" spans="10:12" s="54" customFormat="1" ht="22.5" customHeight="1" x14ac:dyDescent="0.15">
      <c r="J178" s="74"/>
      <c r="K178" s="74"/>
      <c r="L178" s="74"/>
    </row>
    <row r="179" spans="10:12" s="54" customFormat="1" ht="22.5" customHeight="1" x14ac:dyDescent="0.15">
      <c r="J179" s="74"/>
      <c r="K179" s="74"/>
      <c r="L179" s="74"/>
    </row>
    <row r="180" spans="10:12" s="54" customFormat="1" ht="22.5" customHeight="1" x14ac:dyDescent="0.15">
      <c r="J180" s="74"/>
      <c r="K180" s="74"/>
      <c r="L180" s="74"/>
    </row>
    <row r="181" spans="10:12" s="54" customFormat="1" ht="22.5" customHeight="1" x14ac:dyDescent="0.15">
      <c r="J181" s="74"/>
      <c r="K181" s="74"/>
      <c r="L181" s="74"/>
    </row>
    <row r="182" spans="10:12" s="54" customFormat="1" ht="22.5" customHeight="1" x14ac:dyDescent="0.15">
      <c r="J182" s="74"/>
      <c r="K182" s="74"/>
      <c r="L182" s="74"/>
    </row>
    <row r="183" spans="10:12" s="54" customFormat="1" ht="22.5" customHeight="1" x14ac:dyDescent="0.15">
      <c r="J183" s="74"/>
      <c r="K183" s="74"/>
      <c r="L183" s="74"/>
    </row>
    <row r="184" spans="10:12" s="54" customFormat="1" ht="22.5" customHeight="1" x14ac:dyDescent="0.15">
      <c r="J184" s="74"/>
      <c r="K184" s="74"/>
      <c r="L184" s="74"/>
    </row>
    <row r="185" spans="10:12" s="54" customFormat="1" ht="22.5" customHeight="1" x14ac:dyDescent="0.15">
      <c r="J185" s="74"/>
      <c r="K185" s="74"/>
      <c r="L185" s="74"/>
    </row>
    <row r="186" spans="10:12" s="54" customFormat="1" ht="22.5" customHeight="1" x14ac:dyDescent="0.15">
      <c r="J186" s="74"/>
      <c r="K186" s="74"/>
      <c r="L186" s="74"/>
    </row>
    <row r="187" spans="10:12" s="54" customFormat="1" ht="22.5" customHeight="1" x14ac:dyDescent="0.15">
      <c r="J187" s="74"/>
      <c r="K187" s="74"/>
      <c r="L187" s="74"/>
    </row>
    <row r="188" spans="10:12" s="54" customFormat="1" ht="22.5" customHeight="1" x14ac:dyDescent="0.15">
      <c r="J188" s="74"/>
      <c r="K188" s="74"/>
      <c r="L188" s="74"/>
    </row>
    <row r="189" spans="10:12" s="54" customFormat="1" ht="22.5" customHeight="1" x14ac:dyDescent="0.15">
      <c r="J189" s="74"/>
      <c r="K189" s="74"/>
      <c r="L189" s="74"/>
    </row>
    <row r="190" spans="10:12" s="54" customFormat="1" ht="22.5" customHeight="1" x14ac:dyDescent="0.15">
      <c r="J190" s="74"/>
      <c r="K190" s="74"/>
      <c r="L190" s="74"/>
    </row>
    <row r="191" spans="10:12" s="54" customFormat="1" ht="22.5" customHeight="1" x14ac:dyDescent="0.15">
      <c r="J191" s="74"/>
      <c r="K191" s="74"/>
      <c r="L191" s="74"/>
    </row>
    <row r="192" spans="10:12" s="54" customFormat="1" ht="22.5" customHeight="1" x14ac:dyDescent="0.15">
      <c r="J192" s="74"/>
      <c r="K192" s="74"/>
      <c r="L192" s="74"/>
    </row>
  </sheetData>
  <sheetProtection selectLockedCells="1" selectUnlockedCells="1"/>
  <mergeCells count="3">
    <mergeCell ref="B6:L6"/>
    <mergeCell ref="B7:L7"/>
    <mergeCell ref="B16:D16"/>
  </mergeCells>
  <phoneticPr fontId="4"/>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63"/>
  <sheetViews>
    <sheetView showGridLines="0" view="pageBreakPreview" zoomScale="55" zoomScaleNormal="85" zoomScaleSheetLayoutView="55" workbookViewId="0"/>
  </sheetViews>
  <sheetFormatPr defaultColWidth="8.875" defaultRowHeight="22.5" customHeight="1" x14ac:dyDescent="0.15"/>
  <cols>
    <col min="1" max="1" width="7.5" style="75" customWidth="1"/>
    <col min="2" max="2" width="7.625" style="75" customWidth="1"/>
    <col min="3" max="8" width="3.5" style="75" customWidth="1"/>
    <col min="9" max="9" width="8.75" style="75" customWidth="1"/>
    <col min="10" max="12" width="34.625" style="75" customWidth="1"/>
    <col min="13" max="13" width="7.625" style="75" customWidth="1"/>
    <col min="14" max="14" width="7.5" style="75" customWidth="1"/>
    <col min="15" max="15" width="8.875" style="1"/>
    <col min="16" max="16" width="25.75" style="1" bestFit="1" customWidth="1"/>
    <col min="17" max="16384" width="8.875" style="1"/>
  </cols>
  <sheetData>
    <row r="1" spans="1:16" ht="22.5" customHeight="1" x14ac:dyDescent="0.15">
      <c r="B1" s="2"/>
      <c r="C1" s="1"/>
    </row>
    <row r="2" spans="1:16" ht="22.5" customHeight="1" x14ac:dyDescent="0.15">
      <c r="B2" s="76"/>
      <c r="C2" s="1"/>
    </row>
    <row r="3" spans="1:16" ht="22.5" customHeight="1" x14ac:dyDescent="0.15">
      <c r="B3" s="76"/>
      <c r="C3" s="1"/>
    </row>
    <row r="4" spans="1:16" ht="22.5" customHeight="1" x14ac:dyDescent="0.15">
      <c r="A4" s="77"/>
      <c r="B4" s="78"/>
      <c r="C4" s="78"/>
      <c r="D4" s="78"/>
      <c r="E4" s="78"/>
      <c r="F4" s="78"/>
      <c r="G4" s="78"/>
      <c r="H4" s="78"/>
      <c r="I4" s="78"/>
      <c r="J4" s="78"/>
      <c r="K4" s="78"/>
      <c r="L4" s="78"/>
      <c r="M4" s="78"/>
      <c r="N4" s="79"/>
    </row>
    <row r="5" spans="1:16" ht="22.5" customHeight="1" x14ac:dyDescent="0.15">
      <c r="A5" s="80"/>
      <c r="B5" s="81"/>
      <c r="C5" s="82"/>
      <c r="D5" s="83"/>
      <c r="E5" s="83"/>
      <c r="F5" s="83"/>
      <c r="G5" s="83"/>
      <c r="H5" s="83"/>
      <c r="I5" s="83"/>
      <c r="J5" s="83"/>
      <c r="K5" s="83"/>
      <c r="L5" s="83"/>
      <c r="M5" s="81"/>
      <c r="N5" s="84"/>
    </row>
    <row r="6" spans="1:16" ht="28.5" x14ac:dyDescent="0.15">
      <c r="A6" s="80"/>
      <c r="B6" s="145" t="s">
        <v>5</v>
      </c>
      <c r="C6" s="146"/>
      <c r="D6" s="146"/>
      <c r="E6" s="146"/>
      <c r="F6" s="146"/>
      <c r="G6" s="146"/>
      <c r="H6" s="146"/>
      <c r="I6" s="146"/>
      <c r="J6" s="146"/>
      <c r="K6" s="146"/>
      <c r="L6" s="146"/>
      <c r="M6" s="146"/>
      <c r="N6" s="84"/>
    </row>
    <row r="7" spans="1:16" ht="22.5" customHeight="1" x14ac:dyDescent="0.15">
      <c r="A7" s="80"/>
      <c r="B7" s="147" t="s">
        <v>140</v>
      </c>
      <c r="C7" s="146"/>
      <c r="D7" s="146"/>
      <c r="E7" s="146"/>
      <c r="F7" s="146"/>
      <c r="G7" s="146"/>
      <c r="H7" s="146"/>
      <c r="I7" s="146"/>
      <c r="J7" s="146"/>
      <c r="K7" s="146"/>
      <c r="L7" s="146"/>
      <c r="M7" s="146"/>
      <c r="N7" s="84"/>
    </row>
    <row r="8" spans="1:16" ht="22.5" customHeight="1" x14ac:dyDescent="0.15">
      <c r="A8" s="24"/>
      <c r="B8" s="25"/>
      <c r="C8" s="139"/>
      <c r="D8" s="139"/>
      <c r="E8" s="139"/>
      <c r="F8" s="144" t="s">
        <v>1</v>
      </c>
      <c r="G8" s="139"/>
      <c r="H8" s="139"/>
      <c r="I8" s="96"/>
      <c r="J8" s="25"/>
      <c r="K8" s="25"/>
      <c r="L8" s="25"/>
      <c r="M8" s="25"/>
      <c r="N8" s="27"/>
    </row>
    <row r="9" spans="1:16" ht="22.5" customHeight="1" x14ac:dyDescent="0.15">
      <c r="A9" s="24"/>
      <c r="B9" s="25"/>
      <c r="C9" s="25"/>
      <c r="D9" s="25"/>
      <c r="E9" s="25"/>
      <c r="F9" s="25"/>
      <c r="G9" s="25"/>
      <c r="H9" s="25"/>
      <c r="I9" s="25"/>
      <c r="J9" s="25"/>
      <c r="K9" s="25"/>
      <c r="L9" s="25"/>
      <c r="M9" s="25"/>
      <c r="N9" s="27"/>
    </row>
    <row r="10" spans="1:16" ht="22.5" customHeight="1" x14ac:dyDescent="0.15">
      <c r="A10" s="24"/>
      <c r="B10" s="25"/>
      <c r="C10" s="137"/>
      <c r="D10" s="137"/>
      <c r="E10" s="137"/>
      <c r="F10" s="25"/>
      <c r="G10" s="85"/>
      <c r="H10" s="25"/>
      <c r="I10" s="25"/>
      <c r="J10" s="25"/>
      <c r="K10" s="25"/>
      <c r="L10" s="14" t="s">
        <v>6</v>
      </c>
      <c r="M10" s="25"/>
      <c r="N10" s="27"/>
    </row>
    <row r="11" spans="1:16" ht="50.1" customHeight="1" x14ac:dyDescent="0.15">
      <c r="A11" s="24"/>
      <c r="B11" s="25"/>
      <c r="C11" s="148" t="s">
        <v>7</v>
      </c>
      <c r="D11" s="148"/>
      <c r="E11" s="148"/>
      <c r="F11" s="148"/>
      <c r="G11" s="148"/>
      <c r="H11" s="148"/>
      <c r="I11" s="148"/>
      <c r="J11" s="86" t="s">
        <v>123</v>
      </c>
      <c r="K11" s="86" t="s">
        <v>124</v>
      </c>
      <c r="L11" s="86" t="s">
        <v>125</v>
      </c>
      <c r="M11" s="25"/>
      <c r="N11" s="27"/>
    </row>
    <row r="12" spans="1:16" ht="50.1" customHeight="1" x14ac:dyDescent="0.15">
      <c r="A12" s="24"/>
      <c r="B12" s="25"/>
      <c r="C12" s="149" t="s">
        <v>8</v>
      </c>
      <c r="D12" s="149"/>
      <c r="E12" s="149"/>
      <c r="F12" s="149"/>
      <c r="G12" s="149"/>
      <c r="H12" s="149"/>
      <c r="I12" s="149"/>
      <c r="J12" s="87">
        <v>14144716844068</v>
      </c>
      <c r="K12" s="87">
        <v>50322736123</v>
      </c>
      <c r="L12" s="87">
        <f>J12+K12</f>
        <v>14195039580191</v>
      </c>
      <c r="M12" s="25"/>
      <c r="N12" s="27"/>
    </row>
    <row r="13" spans="1:16" ht="50.1" customHeight="1" x14ac:dyDescent="0.15">
      <c r="A13" s="24"/>
      <c r="B13" s="25"/>
      <c r="C13" s="150" t="s">
        <v>9</v>
      </c>
      <c r="D13" s="150"/>
      <c r="E13" s="150"/>
      <c r="F13" s="150"/>
      <c r="G13" s="150"/>
      <c r="H13" s="150"/>
      <c r="I13" s="150"/>
      <c r="J13" s="87">
        <f>SUM(J14:J15)</f>
        <v>178912052173</v>
      </c>
      <c r="K13" s="87">
        <f>SUM(K14:K15)</f>
        <v>-3814449068</v>
      </c>
      <c r="L13" s="87">
        <f>SUM(L14:L15)</f>
        <v>175097603105</v>
      </c>
      <c r="M13" s="25"/>
      <c r="N13" s="27"/>
      <c r="P13" s="50"/>
    </row>
    <row r="14" spans="1:16" ht="50.1" customHeight="1" x14ac:dyDescent="0.15">
      <c r="A14" s="24"/>
      <c r="B14" s="25"/>
      <c r="C14" s="88"/>
      <c r="D14" s="140" t="s">
        <v>134</v>
      </c>
      <c r="E14" s="140"/>
      <c r="F14" s="140"/>
      <c r="G14" s="140"/>
      <c r="H14" s="140"/>
      <c r="I14" s="141"/>
      <c r="J14" s="89">
        <v>175665936517</v>
      </c>
      <c r="K14" s="89">
        <v>0</v>
      </c>
      <c r="L14" s="89">
        <f>SUM(J14:K14)</f>
        <v>175665936517</v>
      </c>
      <c r="M14" s="25"/>
      <c r="N14" s="27"/>
      <c r="P14" s="50"/>
    </row>
    <row r="15" spans="1:16" ht="50.1" customHeight="1" x14ac:dyDescent="0.15">
      <c r="A15" s="24"/>
      <c r="B15" s="25"/>
      <c r="C15" s="90"/>
      <c r="D15" s="142" t="s">
        <v>135</v>
      </c>
      <c r="E15" s="142"/>
      <c r="F15" s="142"/>
      <c r="G15" s="142"/>
      <c r="H15" s="142"/>
      <c r="I15" s="143"/>
      <c r="J15" s="91">
        <v>3246115656</v>
      </c>
      <c r="K15" s="91">
        <v>-3814449068</v>
      </c>
      <c r="L15" s="91">
        <f>SUM(J15:K15)</f>
        <v>-568333412</v>
      </c>
      <c r="M15" s="25"/>
      <c r="N15" s="27"/>
      <c r="P15" s="50"/>
    </row>
    <row r="16" spans="1:16" ht="50.1" customHeight="1" x14ac:dyDescent="0.15">
      <c r="A16" s="24"/>
      <c r="B16" s="25"/>
      <c r="C16" s="138" t="s">
        <v>10</v>
      </c>
      <c r="D16" s="138"/>
      <c r="E16" s="138"/>
      <c r="F16" s="138"/>
      <c r="G16" s="138"/>
      <c r="H16" s="138"/>
      <c r="I16" s="138"/>
      <c r="J16" s="87">
        <f>SUM(J12:J13)</f>
        <v>14323628896241</v>
      </c>
      <c r="K16" s="87">
        <f>SUM(K12:K13)</f>
        <v>46508287055</v>
      </c>
      <c r="L16" s="87">
        <f>SUM(J16:K16)</f>
        <v>14370137183296</v>
      </c>
      <c r="M16" s="25"/>
      <c r="N16" s="27"/>
      <c r="P16" s="92"/>
    </row>
    <row r="17" spans="1:16" ht="22.5" customHeight="1" x14ac:dyDescent="0.15">
      <c r="A17" s="24"/>
      <c r="B17" s="25"/>
      <c r="C17" s="25"/>
      <c r="D17" s="25"/>
      <c r="E17" s="25"/>
      <c r="F17" s="25"/>
      <c r="G17" s="25"/>
      <c r="H17" s="25"/>
      <c r="I17" s="25"/>
      <c r="J17" s="25"/>
      <c r="K17" s="25"/>
      <c r="L17" s="25"/>
      <c r="M17" s="25"/>
      <c r="N17" s="27"/>
      <c r="P17" s="50"/>
    </row>
    <row r="18" spans="1:16" ht="22.5" customHeight="1" x14ac:dyDescent="0.15">
      <c r="A18" s="24"/>
      <c r="B18" s="25"/>
      <c r="C18" s="25"/>
      <c r="D18" s="25"/>
      <c r="E18" s="25"/>
      <c r="F18" s="25"/>
      <c r="G18" s="25"/>
      <c r="H18" s="25"/>
      <c r="I18" s="25"/>
      <c r="J18" s="25"/>
      <c r="K18" s="25"/>
      <c r="L18" s="25"/>
      <c r="M18" s="25"/>
      <c r="N18" s="27"/>
    </row>
    <row r="19" spans="1:16" ht="22.5" customHeight="1" x14ac:dyDescent="0.15">
      <c r="A19" s="24"/>
      <c r="B19" s="25"/>
      <c r="C19" s="25"/>
      <c r="D19" s="25"/>
      <c r="E19" s="25"/>
      <c r="F19" s="25"/>
      <c r="G19" s="25"/>
      <c r="H19" s="25"/>
      <c r="I19" s="25"/>
      <c r="J19" s="25"/>
      <c r="K19" s="25"/>
      <c r="L19" s="25"/>
      <c r="M19" s="25"/>
      <c r="N19" s="27"/>
    </row>
    <row r="20" spans="1:16" ht="22.5" customHeight="1" x14ac:dyDescent="0.15">
      <c r="A20" s="24"/>
      <c r="B20" s="25"/>
      <c r="C20" s="25"/>
      <c r="D20" s="25"/>
      <c r="E20" s="25"/>
      <c r="F20" s="25"/>
      <c r="G20" s="25"/>
      <c r="H20" s="25"/>
      <c r="I20" s="25"/>
      <c r="J20" s="25"/>
      <c r="K20" s="25"/>
      <c r="L20" s="25"/>
      <c r="M20" s="25"/>
      <c r="N20" s="27"/>
    </row>
    <row r="21" spans="1:16" ht="22.5" customHeight="1" x14ac:dyDescent="0.15">
      <c r="A21" s="24"/>
      <c r="B21" s="25"/>
      <c r="C21" s="25"/>
      <c r="D21" s="25"/>
      <c r="E21" s="25"/>
      <c r="F21" s="25"/>
      <c r="G21" s="25"/>
      <c r="H21" s="25"/>
      <c r="I21" s="25"/>
      <c r="J21" s="25"/>
      <c r="K21" s="25"/>
      <c r="L21" s="25"/>
      <c r="M21" s="25"/>
      <c r="N21" s="27"/>
    </row>
    <row r="22" spans="1:16" ht="22.5" customHeight="1" x14ac:dyDescent="0.15">
      <c r="A22" s="80"/>
      <c r="B22" s="81"/>
      <c r="C22" s="81"/>
      <c r="D22" s="81"/>
      <c r="E22" s="81"/>
      <c r="F22" s="81"/>
      <c r="G22" s="81"/>
      <c r="H22" s="81"/>
      <c r="I22" s="81"/>
      <c r="J22" s="81"/>
      <c r="K22" s="81"/>
      <c r="L22" s="81"/>
      <c r="M22" s="81"/>
      <c r="N22" s="84"/>
    </row>
    <row r="23" spans="1:16" ht="22.5" customHeight="1" x14ac:dyDescent="0.15">
      <c r="A23" s="80"/>
      <c r="B23" s="81"/>
      <c r="C23" s="81"/>
      <c r="D23" s="81"/>
      <c r="E23" s="81"/>
      <c r="F23" s="81"/>
      <c r="G23" s="81"/>
      <c r="H23" s="81"/>
      <c r="I23" s="81"/>
      <c r="J23" s="81"/>
      <c r="K23" s="81"/>
      <c r="L23" s="81"/>
      <c r="M23" s="81"/>
      <c r="N23" s="84"/>
    </row>
    <row r="24" spans="1:16" ht="22.5" customHeight="1" x14ac:dyDescent="0.15">
      <c r="A24" s="80"/>
      <c r="B24" s="81"/>
      <c r="C24" s="81"/>
      <c r="D24" s="81"/>
      <c r="E24" s="81"/>
      <c r="F24" s="81"/>
      <c r="G24" s="81"/>
      <c r="H24" s="81"/>
      <c r="I24" s="81"/>
      <c r="J24" s="81"/>
      <c r="K24" s="81"/>
      <c r="L24" s="81"/>
      <c r="M24" s="81"/>
      <c r="N24" s="84"/>
    </row>
    <row r="25" spans="1:16" ht="22.5" customHeight="1" x14ac:dyDescent="0.15">
      <c r="A25" s="80"/>
      <c r="B25" s="81"/>
      <c r="C25" s="81"/>
      <c r="D25" s="81"/>
      <c r="E25" s="81"/>
      <c r="F25" s="81"/>
      <c r="G25" s="81"/>
      <c r="H25" s="81"/>
      <c r="I25" s="81"/>
      <c r="J25" s="81"/>
      <c r="K25" s="81"/>
      <c r="L25" s="81"/>
      <c r="M25" s="81"/>
      <c r="N25" s="84"/>
    </row>
    <row r="26" spans="1:16" ht="22.5" customHeight="1" x14ac:dyDescent="0.15">
      <c r="A26" s="80"/>
      <c r="B26" s="81"/>
      <c r="C26" s="81"/>
      <c r="D26" s="81"/>
      <c r="E26" s="81"/>
      <c r="F26" s="81"/>
      <c r="G26" s="81"/>
      <c r="H26" s="81"/>
      <c r="I26" s="81"/>
      <c r="J26" s="81"/>
      <c r="K26" s="81"/>
      <c r="L26" s="81"/>
      <c r="M26" s="81"/>
      <c r="N26" s="84"/>
    </row>
    <row r="27" spans="1:16" ht="22.5" customHeight="1" x14ac:dyDescent="0.15">
      <c r="A27" s="80"/>
      <c r="B27" s="81"/>
      <c r="C27" s="81"/>
      <c r="D27" s="81"/>
      <c r="E27" s="81"/>
      <c r="F27" s="81"/>
      <c r="G27" s="81"/>
      <c r="H27" s="81"/>
      <c r="I27" s="81"/>
      <c r="J27" s="81"/>
      <c r="K27" s="81"/>
      <c r="L27" s="81"/>
      <c r="M27" s="81"/>
      <c r="N27" s="84"/>
    </row>
    <row r="28" spans="1:16" ht="22.5" customHeight="1" x14ac:dyDescent="0.15">
      <c r="A28" s="80"/>
      <c r="B28" s="81"/>
      <c r="C28" s="81"/>
      <c r="D28" s="81"/>
      <c r="E28" s="81"/>
      <c r="F28" s="81"/>
      <c r="G28" s="81"/>
      <c r="H28" s="81"/>
      <c r="I28" s="81"/>
      <c r="J28" s="81"/>
      <c r="K28" s="81"/>
      <c r="L28" s="81"/>
      <c r="M28" s="81"/>
      <c r="N28" s="84"/>
    </row>
    <row r="29" spans="1:16" ht="22.5" customHeight="1" x14ac:dyDescent="0.15">
      <c r="A29" s="80"/>
      <c r="B29" s="81"/>
      <c r="C29" s="81"/>
      <c r="D29" s="81"/>
      <c r="E29" s="81"/>
      <c r="F29" s="81"/>
      <c r="G29" s="81"/>
      <c r="H29" s="81"/>
      <c r="I29" s="81"/>
      <c r="J29" s="81"/>
      <c r="K29" s="81"/>
      <c r="L29" s="81"/>
      <c r="M29" s="81"/>
      <c r="N29" s="84"/>
    </row>
    <row r="30" spans="1:16" ht="22.5" customHeight="1" x14ac:dyDescent="0.15">
      <c r="A30" s="80"/>
      <c r="B30" s="81"/>
      <c r="C30" s="81"/>
      <c r="D30" s="81"/>
      <c r="E30" s="81"/>
      <c r="F30" s="81"/>
      <c r="G30" s="81"/>
      <c r="H30" s="81"/>
      <c r="I30" s="81"/>
      <c r="J30" s="81"/>
      <c r="K30" s="81"/>
      <c r="L30" s="81"/>
      <c r="M30" s="81"/>
      <c r="N30" s="84"/>
    </row>
    <row r="31" spans="1:16" ht="22.5" customHeight="1" x14ac:dyDescent="0.15">
      <c r="A31" s="80"/>
      <c r="B31" s="81"/>
      <c r="C31" s="81"/>
      <c r="D31" s="81"/>
      <c r="E31" s="81"/>
      <c r="F31" s="81"/>
      <c r="G31" s="81"/>
      <c r="H31" s="81"/>
      <c r="I31" s="81"/>
      <c r="J31" s="81"/>
      <c r="K31" s="81"/>
      <c r="L31" s="81"/>
      <c r="M31" s="81"/>
      <c r="N31" s="84"/>
    </row>
    <row r="32" spans="1:16" ht="22.5" customHeight="1" x14ac:dyDescent="0.15">
      <c r="A32" s="80"/>
      <c r="B32" s="81"/>
      <c r="C32" s="81"/>
      <c r="D32" s="81"/>
      <c r="E32" s="81"/>
      <c r="F32" s="81"/>
      <c r="G32" s="81"/>
      <c r="H32" s="81"/>
      <c r="I32" s="81"/>
      <c r="J32" s="81"/>
      <c r="K32" s="81"/>
      <c r="L32" s="81"/>
      <c r="M32" s="81"/>
      <c r="N32" s="84"/>
    </row>
    <row r="33" spans="1:14" ht="22.5" customHeight="1" x14ac:dyDescent="0.15">
      <c r="A33" s="80"/>
      <c r="B33" s="81"/>
      <c r="C33" s="81"/>
      <c r="D33" s="81"/>
      <c r="E33" s="81"/>
      <c r="F33" s="81"/>
      <c r="G33" s="81"/>
      <c r="H33" s="81"/>
      <c r="I33" s="81"/>
      <c r="J33" s="81"/>
      <c r="K33" s="81"/>
      <c r="L33" s="81"/>
      <c r="M33" s="81"/>
      <c r="N33" s="84"/>
    </row>
    <row r="34" spans="1:14" ht="22.5" customHeight="1" x14ac:dyDescent="0.15">
      <c r="A34" s="80"/>
      <c r="B34" s="81"/>
      <c r="C34" s="81"/>
      <c r="D34" s="81"/>
      <c r="E34" s="81"/>
      <c r="F34" s="81"/>
      <c r="G34" s="81"/>
      <c r="H34" s="81"/>
      <c r="I34" s="81"/>
      <c r="J34" s="81"/>
      <c r="K34" s="81"/>
      <c r="L34" s="81"/>
      <c r="M34" s="81"/>
      <c r="N34" s="84"/>
    </row>
    <row r="35" spans="1:14" ht="22.5" customHeight="1" x14ac:dyDescent="0.15">
      <c r="A35" s="80"/>
      <c r="B35" s="81"/>
      <c r="C35" s="81"/>
      <c r="D35" s="81"/>
      <c r="E35" s="81"/>
      <c r="F35" s="81"/>
      <c r="G35" s="81"/>
      <c r="H35" s="81"/>
      <c r="I35" s="81"/>
      <c r="J35" s="81"/>
      <c r="K35" s="81"/>
      <c r="L35" s="81"/>
      <c r="M35" s="81"/>
      <c r="N35" s="84"/>
    </row>
    <row r="36" spans="1:14" ht="22.5" customHeight="1" x14ac:dyDescent="0.15">
      <c r="A36" s="80"/>
      <c r="B36" s="81"/>
      <c r="C36" s="81"/>
      <c r="D36" s="81"/>
      <c r="E36" s="81"/>
      <c r="F36" s="81"/>
      <c r="G36" s="81"/>
      <c r="H36" s="81"/>
      <c r="I36" s="81"/>
      <c r="J36" s="81"/>
      <c r="K36" s="81"/>
      <c r="L36" s="81"/>
      <c r="M36" s="81"/>
      <c r="N36" s="84"/>
    </row>
    <row r="37" spans="1:14" ht="22.5" customHeight="1" x14ac:dyDescent="0.15">
      <c r="A37" s="80"/>
      <c r="B37" s="81"/>
      <c r="C37" s="81"/>
      <c r="D37" s="81"/>
      <c r="E37" s="81"/>
      <c r="F37" s="81"/>
      <c r="G37" s="81"/>
      <c r="H37" s="81"/>
      <c r="I37" s="81"/>
      <c r="J37" s="81"/>
      <c r="K37" s="81"/>
      <c r="L37" s="81"/>
      <c r="M37" s="81"/>
      <c r="N37" s="84"/>
    </row>
    <row r="38" spans="1:14" ht="22.5" customHeight="1" x14ac:dyDescent="0.15">
      <c r="A38" s="80"/>
      <c r="B38" s="81"/>
      <c r="C38" s="81"/>
      <c r="D38" s="81"/>
      <c r="E38" s="81"/>
      <c r="F38" s="81"/>
      <c r="G38" s="81"/>
      <c r="H38" s="81"/>
      <c r="I38" s="81"/>
      <c r="J38" s="81"/>
      <c r="K38" s="81"/>
      <c r="L38" s="81"/>
      <c r="M38" s="81"/>
      <c r="N38" s="84"/>
    </row>
    <row r="39" spans="1:14" ht="22.5" customHeight="1" x14ac:dyDescent="0.15">
      <c r="A39" s="80"/>
      <c r="B39" s="81"/>
      <c r="C39" s="81"/>
      <c r="D39" s="81"/>
      <c r="E39" s="81"/>
      <c r="F39" s="81"/>
      <c r="G39" s="81"/>
      <c r="H39" s="81"/>
      <c r="I39" s="81"/>
      <c r="J39" s="81"/>
      <c r="K39" s="81"/>
      <c r="L39" s="81"/>
      <c r="M39" s="81"/>
      <c r="N39" s="84"/>
    </row>
    <row r="40" spans="1:14" ht="22.5" customHeight="1" x14ac:dyDescent="0.15">
      <c r="A40" s="80"/>
      <c r="B40" s="81"/>
      <c r="C40" s="81"/>
      <c r="D40" s="81"/>
      <c r="E40" s="81"/>
      <c r="F40" s="81"/>
      <c r="G40" s="81"/>
      <c r="H40" s="81"/>
      <c r="I40" s="81"/>
      <c r="J40" s="81"/>
      <c r="K40" s="81"/>
      <c r="L40" s="81"/>
      <c r="M40" s="81"/>
      <c r="N40" s="84"/>
    </row>
    <row r="41" spans="1:14" ht="22.5" customHeight="1" x14ac:dyDescent="0.15">
      <c r="A41" s="80"/>
      <c r="B41" s="81"/>
      <c r="C41" s="81"/>
      <c r="D41" s="81"/>
      <c r="E41" s="81"/>
      <c r="F41" s="81"/>
      <c r="G41" s="81"/>
      <c r="H41" s="81"/>
      <c r="I41" s="81"/>
      <c r="J41" s="81"/>
      <c r="K41" s="81"/>
      <c r="L41" s="81"/>
      <c r="M41" s="81"/>
      <c r="N41" s="84"/>
    </row>
    <row r="42" spans="1:14" ht="22.5" customHeight="1" x14ac:dyDescent="0.15">
      <c r="A42" s="80"/>
      <c r="B42" s="81"/>
      <c r="C42" s="81"/>
      <c r="D42" s="81"/>
      <c r="E42" s="81"/>
      <c r="F42" s="81"/>
      <c r="G42" s="81"/>
      <c r="H42" s="81"/>
      <c r="I42" s="81"/>
      <c r="J42" s="81"/>
      <c r="K42" s="81"/>
      <c r="L42" s="81"/>
      <c r="M42" s="81"/>
      <c r="N42" s="84"/>
    </row>
    <row r="43" spans="1:14" ht="22.5" customHeight="1" x14ac:dyDescent="0.15">
      <c r="A43" s="80"/>
      <c r="B43" s="81"/>
      <c r="C43" s="81"/>
      <c r="D43" s="81"/>
      <c r="E43" s="81"/>
      <c r="F43" s="81"/>
      <c r="G43" s="81"/>
      <c r="H43" s="81"/>
      <c r="I43" s="81"/>
      <c r="J43" s="81"/>
      <c r="K43" s="81"/>
      <c r="L43" s="81"/>
      <c r="M43" s="81"/>
      <c r="N43" s="84"/>
    </row>
    <row r="44" spans="1:14" ht="22.5" customHeight="1" x14ac:dyDescent="0.15">
      <c r="A44" s="80"/>
      <c r="B44" s="81"/>
      <c r="C44" s="81"/>
      <c r="D44" s="81"/>
      <c r="E44" s="81"/>
      <c r="F44" s="81"/>
      <c r="G44" s="81"/>
      <c r="H44" s="81"/>
      <c r="I44" s="81"/>
      <c r="J44" s="81"/>
      <c r="K44" s="81"/>
      <c r="L44" s="81"/>
      <c r="M44" s="81"/>
      <c r="N44" s="84"/>
    </row>
    <row r="45" spans="1:14" ht="22.5" customHeight="1" x14ac:dyDescent="0.15">
      <c r="A45" s="80"/>
      <c r="B45" s="81"/>
      <c r="C45" s="81"/>
      <c r="D45" s="81"/>
      <c r="E45" s="81"/>
      <c r="F45" s="81"/>
      <c r="G45" s="81"/>
      <c r="H45" s="81"/>
      <c r="I45" s="81"/>
      <c r="J45" s="81"/>
      <c r="K45" s="81"/>
      <c r="L45" s="81"/>
      <c r="M45" s="81"/>
      <c r="N45" s="84"/>
    </row>
    <row r="46" spans="1:14" ht="22.5" customHeight="1" x14ac:dyDescent="0.15">
      <c r="A46" s="80"/>
      <c r="B46" s="81"/>
      <c r="C46" s="81"/>
      <c r="D46" s="81"/>
      <c r="E46" s="81"/>
      <c r="F46" s="81"/>
      <c r="G46" s="81"/>
      <c r="H46" s="81"/>
      <c r="I46" s="81"/>
      <c r="J46" s="81"/>
      <c r="K46" s="81"/>
      <c r="L46" s="81"/>
      <c r="M46" s="81"/>
      <c r="N46" s="84"/>
    </row>
    <row r="47" spans="1:14" ht="22.5" customHeight="1" x14ac:dyDescent="0.15">
      <c r="A47" s="80"/>
      <c r="B47" s="81"/>
      <c r="C47" s="81"/>
      <c r="D47" s="81"/>
      <c r="E47" s="81"/>
      <c r="F47" s="81"/>
      <c r="G47" s="81"/>
      <c r="H47" s="81"/>
      <c r="I47" s="81"/>
      <c r="J47" s="81"/>
      <c r="K47" s="81"/>
      <c r="L47" s="81"/>
      <c r="M47" s="81"/>
      <c r="N47" s="84"/>
    </row>
    <row r="48" spans="1:14" ht="22.5" customHeight="1" x14ac:dyDescent="0.15">
      <c r="A48" s="80"/>
      <c r="B48" s="81"/>
      <c r="C48" s="81"/>
      <c r="D48" s="81"/>
      <c r="E48" s="81"/>
      <c r="F48" s="81"/>
      <c r="G48" s="81"/>
      <c r="H48" s="81"/>
      <c r="I48" s="81"/>
      <c r="J48" s="81"/>
      <c r="K48" s="81"/>
      <c r="L48" s="81"/>
      <c r="M48" s="81"/>
      <c r="N48" s="84"/>
    </row>
    <row r="49" spans="1:14" ht="22.5" customHeight="1" x14ac:dyDescent="0.15">
      <c r="A49" s="80"/>
      <c r="B49" s="81"/>
      <c r="C49" s="81"/>
      <c r="D49" s="81"/>
      <c r="E49" s="81"/>
      <c r="F49" s="81"/>
      <c r="G49" s="81"/>
      <c r="H49" s="81"/>
      <c r="I49" s="81"/>
      <c r="J49" s="81"/>
      <c r="K49" s="81"/>
      <c r="L49" s="81"/>
      <c r="M49" s="81"/>
      <c r="N49" s="84"/>
    </row>
    <row r="50" spans="1:14" ht="22.5" customHeight="1" x14ac:dyDescent="0.15">
      <c r="A50" s="80"/>
      <c r="B50" s="81"/>
      <c r="C50" s="81"/>
      <c r="D50" s="81"/>
      <c r="E50" s="81"/>
      <c r="F50" s="81"/>
      <c r="G50" s="81"/>
      <c r="H50" s="81"/>
      <c r="I50" s="81"/>
      <c r="J50" s="81"/>
      <c r="K50" s="81"/>
      <c r="L50" s="81"/>
      <c r="M50" s="81"/>
      <c r="N50" s="84"/>
    </row>
    <row r="51" spans="1:14" ht="22.5" customHeight="1" x14ac:dyDescent="0.15">
      <c r="A51" s="80"/>
      <c r="B51" s="81"/>
      <c r="C51" s="81"/>
      <c r="D51" s="81"/>
      <c r="E51" s="81"/>
      <c r="F51" s="81"/>
      <c r="G51" s="81"/>
      <c r="H51" s="81"/>
      <c r="I51" s="81"/>
      <c r="J51" s="81"/>
      <c r="K51" s="81"/>
      <c r="L51" s="81"/>
      <c r="M51" s="81"/>
      <c r="N51" s="84"/>
    </row>
    <row r="52" spans="1:14" ht="22.5" customHeight="1" x14ac:dyDescent="0.15">
      <c r="A52" s="80"/>
      <c r="B52" s="81"/>
      <c r="C52" s="81"/>
      <c r="D52" s="81"/>
      <c r="E52" s="81"/>
      <c r="F52" s="81"/>
      <c r="G52" s="81"/>
      <c r="H52" s="81"/>
      <c r="I52" s="81"/>
      <c r="J52" s="81"/>
      <c r="K52" s="81"/>
      <c r="L52" s="81"/>
      <c r="M52" s="81"/>
      <c r="N52" s="84"/>
    </row>
    <row r="53" spans="1:14" ht="22.5" customHeight="1" x14ac:dyDescent="0.15">
      <c r="A53" s="80"/>
      <c r="B53" s="81"/>
      <c r="C53" s="81"/>
      <c r="D53" s="81"/>
      <c r="E53" s="81"/>
      <c r="F53" s="81"/>
      <c r="G53" s="81"/>
      <c r="H53" s="81"/>
      <c r="I53" s="81"/>
      <c r="J53" s="81"/>
      <c r="K53" s="81"/>
      <c r="L53" s="81"/>
      <c r="M53" s="81"/>
      <c r="N53" s="84"/>
    </row>
    <row r="54" spans="1:14" ht="22.5" customHeight="1" x14ac:dyDescent="0.15">
      <c r="A54" s="80"/>
      <c r="B54" s="81"/>
      <c r="C54" s="81"/>
      <c r="D54" s="81"/>
      <c r="E54" s="81"/>
      <c r="F54" s="81"/>
      <c r="G54" s="81"/>
      <c r="H54" s="81"/>
      <c r="I54" s="81"/>
      <c r="J54" s="81"/>
      <c r="K54" s="81"/>
      <c r="L54" s="81"/>
      <c r="M54" s="81"/>
      <c r="N54" s="84"/>
    </row>
    <row r="55" spans="1:14" ht="22.5" customHeight="1" x14ac:dyDescent="0.15">
      <c r="A55" s="80"/>
      <c r="B55" s="81"/>
      <c r="C55" s="81"/>
      <c r="D55" s="81"/>
      <c r="E55" s="81"/>
      <c r="F55" s="81"/>
      <c r="G55" s="81"/>
      <c r="H55" s="81"/>
      <c r="I55" s="81"/>
      <c r="J55" s="81"/>
      <c r="K55" s="81"/>
      <c r="L55" s="81"/>
      <c r="M55" s="81"/>
      <c r="N55" s="84"/>
    </row>
    <row r="56" spans="1:14" ht="22.5" customHeight="1" x14ac:dyDescent="0.15">
      <c r="A56" s="80"/>
      <c r="B56" s="81"/>
      <c r="C56" s="81"/>
      <c r="D56" s="81"/>
      <c r="E56" s="81"/>
      <c r="F56" s="81"/>
      <c r="G56" s="81"/>
      <c r="H56" s="81"/>
      <c r="I56" s="81"/>
      <c r="J56" s="81"/>
      <c r="K56" s="81"/>
      <c r="L56" s="81"/>
      <c r="M56" s="81"/>
      <c r="N56" s="84"/>
    </row>
    <row r="57" spans="1:14" ht="22.5" customHeight="1" x14ac:dyDescent="0.15">
      <c r="A57" s="80"/>
      <c r="B57" s="81"/>
      <c r="C57" s="81"/>
      <c r="D57" s="81"/>
      <c r="E57" s="81"/>
      <c r="F57" s="81"/>
      <c r="G57" s="81"/>
      <c r="H57" s="81"/>
      <c r="I57" s="81"/>
      <c r="J57" s="81"/>
      <c r="K57" s="81"/>
      <c r="L57" s="81"/>
      <c r="M57" s="81"/>
      <c r="N57" s="84"/>
    </row>
    <row r="58" spans="1:14" ht="22.5" customHeight="1" x14ac:dyDescent="0.15">
      <c r="A58" s="80"/>
      <c r="B58" s="81"/>
      <c r="C58" s="81"/>
      <c r="D58" s="81"/>
      <c r="E58" s="81"/>
      <c r="F58" s="81"/>
      <c r="G58" s="81"/>
      <c r="H58" s="81"/>
      <c r="I58" s="81"/>
      <c r="J58" s="81"/>
      <c r="K58" s="81"/>
      <c r="L58" s="81"/>
      <c r="M58" s="81"/>
      <c r="N58" s="84"/>
    </row>
    <row r="59" spans="1:14" ht="22.5" customHeight="1" x14ac:dyDescent="0.15">
      <c r="A59" s="80"/>
      <c r="B59" s="81"/>
      <c r="C59" s="81"/>
      <c r="D59" s="81"/>
      <c r="E59" s="81"/>
      <c r="F59" s="81"/>
      <c r="G59" s="81"/>
      <c r="H59" s="81"/>
      <c r="I59" s="81"/>
      <c r="J59" s="81"/>
      <c r="K59" s="81"/>
      <c r="L59" s="81"/>
      <c r="M59" s="81"/>
      <c r="N59" s="84"/>
    </row>
    <row r="60" spans="1:14" ht="22.5" customHeight="1" x14ac:dyDescent="0.15">
      <c r="A60" s="93"/>
      <c r="B60" s="94"/>
      <c r="C60" s="94"/>
      <c r="D60" s="94"/>
      <c r="E60" s="94"/>
      <c r="F60" s="94"/>
      <c r="G60" s="94"/>
      <c r="H60" s="94"/>
      <c r="I60" s="94"/>
      <c r="J60" s="94"/>
      <c r="K60" s="94"/>
      <c r="L60" s="94"/>
      <c r="M60" s="94"/>
      <c r="N60" s="95"/>
    </row>
    <row r="61" spans="1:14" ht="22.5" customHeight="1" x14ac:dyDescent="0.15">
      <c r="A61" s="81"/>
      <c r="B61" s="81"/>
      <c r="C61" s="81"/>
      <c r="D61" s="81"/>
      <c r="E61" s="81"/>
      <c r="F61" s="81"/>
      <c r="G61" s="81"/>
      <c r="H61" s="81"/>
      <c r="I61" s="81"/>
      <c r="J61" s="81"/>
      <c r="K61" s="81"/>
      <c r="L61" s="81"/>
      <c r="M61" s="81"/>
      <c r="N61" s="81"/>
    </row>
    <row r="62" spans="1:14" ht="22.5" customHeight="1" x14ac:dyDescent="0.15">
      <c r="A62" s="81"/>
      <c r="B62" s="81"/>
      <c r="C62" s="81"/>
      <c r="D62" s="81"/>
      <c r="E62" s="81"/>
      <c r="F62" s="81"/>
      <c r="G62" s="81"/>
      <c r="H62" s="81"/>
      <c r="I62" s="81"/>
      <c r="J62" s="81"/>
      <c r="K62" s="81"/>
      <c r="L62" s="81"/>
      <c r="M62" s="81"/>
      <c r="N62" s="81"/>
    </row>
    <row r="63" spans="1:14" ht="22.5" customHeight="1" x14ac:dyDescent="0.15">
      <c r="A63" s="81"/>
      <c r="B63" s="81"/>
      <c r="C63" s="81"/>
      <c r="D63" s="81"/>
      <c r="E63" s="81"/>
      <c r="F63" s="81"/>
      <c r="G63" s="81"/>
      <c r="H63" s="81"/>
      <c r="I63" s="81"/>
      <c r="J63" s="81"/>
      <c r="K63" s="81"/>
      <c r="L63" s="81"/>
      <c r="M63" s="81"/>
      <c r="N63" s="81"/>
    </row>
  </sheetData>
  <sheetProtection selectLockedCells="1" selectUnlockedCells="1"/>
  <mergeCells count="11">
    <mergeCell ref="B6:M6"/>
    <mergeCell ref="B7:M7"/>
    <mergeCell ref="C11:I11"/>
    <mergeCell ref="C12:I12"/>
    <mergeCell ref="C13:I13"/>
    <mergeCell ref="C16:I16"/>
    <mergeCell ref="C8:E8"/>
    <mergeCell ref="C10:E10"/>
    <mergeCell ref="D14:I14"/>
    <mergeCell ref="D15:I15"/>
    <mergeCell ref="F8:H8"/>
  </mergeCells>
  <phoneticPr fontId="4"/>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view="pageBreakPreview" topLeftCell="A4" zoomScale="55" zoomScaleNormal="55" zoomScaleSheetLayoutView="55" workbookViewId="0"/>
  </sheetViews>
  <sheetFormatPr defaultRowHeight="13.5" x14ac:dyDescent="0.15"/>
  <cols>
    <col min="1" max="1" width="4" style="234" customWidth="1"/>
    <col min="2" max="2" width="54.125" style="168" customWidth="1"/>
    <col min="3" max="3" width="60.625" style="168" customWidth="1"/>
    <col min="4" max="4" width="23.125" style="168" customWidth="1"/>
    <col min="5" max="5" width="23.25" style="168" customWidth="1"/>
    <col min="6" max="6" width="10.25" style="168" customWidth="1"/>
    <col min="7" max="7" width="9" style="168"/>
    <col min="8" max="8" width="12.125" style="168" customWidth="1"/>
    <col min="9" max="16384" width="9" style="168"/>
  </cols>
  <sheetData>
    <row r="1" spans="1:5" s="102" customFormat="1" ht="22.5" hidden="1" customHeight="1" x14ac:dyDescent="0.15">
      <c r="B1" s="103"/>
    </row>
    <row r="2" spans="1:5" s="104" customFormat="1" ht="22.5" hidden="1" customHeight="1" x14ac:dyDescent="0.15">
      <c r="B2" s="105"/>
    </row>
    <row r="3" spans="1:5" s="104" customFormat="1" ht="22.5" hidden="1" customHeight="1" x14ac:dyDescent="0.15">
      <c r="B3" s="105"/>
    </row>
    <row r="4" spans="1:5" ht="94.5" customHeight="1" x14ac:dyDescent="0.15">
      <c r="A4" s="167" t="s">
        <v>141</v>
      </c>
      <c r="B4" s="167"/>
      <c r="C4" s="167"/>
      <c r="D4" s="167"/>
      <c r="E4" s="167"/>
    </row>
    <row r="5" spans="1:5" s="170" customFormat="1" ht="21" x14ac:dyDescent="0.15">
      <c r="A5" s="169" t="s">
        <v>142</v>
      </c>
    </row>
    <row r="6" spans="1:5" s="170" customFormat="1" ht="21" x14ac:dyDescent="0.15">
      <c r="A6" s="169"/>
      <c r="B6" s="170" t="s">
        <v>143</v>
      </c>
    </row>
    <row r="7" spans="1:5" s="170" customFormat="1" ht="21" x14ac:dyDescent="0.15">
      <c r="A7" s="169"/>
      <c r="B7" s="170" t="s">
        <v>144</v>
      </c>
    </row>
    <row r="8" spans="1:5" s="170" customFormat="1" ht="21" x14ac:dyDescent="0.15">
      <c r="A8" s="169"/>
      <c r="B8" s="170" t="s">
        <v>145</v>
      </c>
    </row>
    <row r="9" spans="1:5" s="170" customFormat="1" ht="21" x14ac:dyDescent="0.15">
      <c r="A9" s="169"/>
      <c r="B9" s="170" t="s">
        <v>146</v>
      </c>
    </row>
    <row r="10" spans="1:5" s="170" customFormat="1" ht="21.75" thickBot="1" x14ac:dyDescent="0.2">
      <c r="A10" s="169"/>
      <c r="B10" s="170" t="s">
        <v>147</v>
      </c>
    </row>
    <row r="11" spans="1:5" s="170" customFormat="1" ht="21" x14ac:dyDescent="0.15">
      <c r="A11" s="169"/>
      <c r="B11" s="171" t="s">
        <v>148</v>
      </c>
      <c r="C11" s="172" t="s">
        <v>149</v>
      </c>
      <c r="D11" s="173" t="s">
        <v>150</v>
      </c>
      <c r="E11" s="174" t="s">
        <v>151</v>
      </c>
    </row>
    <row r="12" spans="1:5" s="170" customFormat="1" ht="23.1" customHeight="1" x14ac:dyDescent="0.15">
      <c r="A12" s="169"/>
      <c r="B12" s="175" t="s">
        <v>152</v>
      </c>
      <c r="C12" s="176" t="s">
        <v>152</v>
      </c>
      <c r="D12" s="177"/>
      <c r="E12" s="178"/>
    </row>
    <row r="13" spans="1:5" s="170" customFormat="1" ht="23.1" customHeight="1" x14ac:dyDescent="0.15">
      <c r="A13" s="169"/>
      <c r="B13" s="179" t="s">
        <v>153</v>
      </c>
      <c r="C13" s="180" t="s">
        <v>154</v>
      </c>
      <c r="D13" s="177"/>
      <c r="E13" s="178"/>
    </row>
    <row r="14" spans="1:5" s="170" customFormat="1" ht="23.1" customHeight="1" x14ac:dyDescent="0.15">
      <c r="A14" s="169"/>
      <c r="B14" s="181"/>
      <c r="C14" s="182" t="s">
        <v>155</v>
      </c>
      <c r="D14" s="183"/>
      <c r="E14" s="184"/>
    </row>
    <row r="15" spans="1:5" s="170" customFormat="1" ht="23.1" customHeight="1" x14ac:dyDescent="0.15">
      <c r="A15" s="169"/>
      <c r="B15" s="181"/>
      <c r="C15" s="182" t="s">
        <v>156</v>
      </c>
      <c r="D15" s="183"/>
      <c r="E15" s="184"/>
    </row>
    <row r="16" spans="1:5" s="170" customFormat="1" ht="23.1" customHeight="1" x14ac:dyDescent="0.15">
      <c r="A16" s="169"/>
      <c r="B16" s="181"/>
      <c r="C16" s="182" t="s">
        <v>157</v>
      </c>
      <c r="D16" s="183"/>
      <c r="E16" s="184"/>
    </row>
    <row r="17" spans="1:5" s="170" customFormat="1" ht="23.1" customHeight="1" x14ac:dyDescent="0.15">
      <c r="A17" s="169"/>
      <c r="B17" s="181"/>
      <c r="C17" s="182" t="s">
        <v>158</v>
      </c>
      <c r="D17" s="183"/>
      <c r="E17" s="184"/>
    </row>
    <row r="18" spans="1:5" s="170" customFormat="1" ht="23.1" customHeight="1" x14ac:dyDescent="0.15">
      <c r="A18" s="169"/>
      <c r="B18" s="181"/>
      <c r="C18" s="182" t="s">
        <v>159</v>
      </c>
      <c r="D18" s="183"/>
      <c r="E18" s="184"/>
    </row>
    <row r="19" spans="1:5" s="170" customFormat="1" ht="23.1" customHeight="1" x14ac:dyDescent="0.15">
      <c r="A19" s="169"/>
      <c r="B19" s="181"/>
      <c r="C19" s="185" t="s">
        <v>160</v>
      </c>
      <c r="D19" s="183"/>
      <c r="E19" s="184"/>
    </row>
    <row r="20" spans="1:5" s="170" customFormat="1" ht="23.1" customHeight="1" x14ac:dyDescent="0.15">
      <c r="A20" s="169"/>
      <c r="B20" s="186"/>
      <c r="C20" s="187" t="s">
        <v>161</v>
      </c>
      <c r="D20" s="188"/>
      <c r="E20" s="189"/>
    </row>
    <row r="21" spans="1:5" s="170" customFormat="1" ht="23.1" customHeight="1" x14ac:dyDescent="0.15">
      <c r="A21" s="169"/>
      <c r="B21" s="179" t="s">
        <v>162</v>
      </c>
      <c r="C21" s="190" t="s">
        <v>163</v>
      </c>
      <c r="D21" s="177"/>
      <c r="E21" s="178"/>
    </row>
    <row r="22" spans="1:5" s="170" customFormat="1" ht="23.1" customHeight="1" x14ac:dyDescent="0.15">
      <c r="A22" s="169"/>
      <c r="B22" s="181"/>
      <c r="C22" s="182" t="s">
        <v>164</v>
      </c>
      <c r="D22" s="183"/>
      <c r="E22" s="184"/>
    </row>
    <row r="23" spans="1:5" s="170" customFormat="1" ht="23.1" customHeight="1" x14ac:dyDescent="0.15">
      <c r="A23" s="169"/>
      <c r="B23" s="186"/>
      <c r="C23" s="185" t="s">
        <v>165</v>
      </c>
      <c r="D23" s="191"/>
      <c r="E23" s="192"/>
    </row>
    <row r="24" spans="1:5" s="170" customFormat="1" ht="23.1" customHeight="1" x14ac:dyDescent="0.15">
      <c r="A24" s="169"/>
      <c r="B24" s="181" t="s">
        <v>166</v>
      </c>
      <c r="C24" s="190" t="s">
        <v>167</v>
      </c>
      <c r="D24" s="193"/>
      <c r="E24" s="194"/>
    </row>
    <row r="25" spans="1:5" s="170" customFormat="1" ht="23.1" customHeight="1" x14ac:dyDescent="0.15">
      <c r="A25" s="169"/>
      <c r="B25" s="186"/>
      <c r="C25" s="187" t="s">
        <v>168</v>
      </c>
      <c r="D25" s="191"/>
      <c r="E25" s="192"/>
    </row>
    <row r="26" spans="1:5" s="170" customFormat="1" ht="23.1" customHeight="1" x14ac:dyDescent="0.15">
      <c r="A26" s="169"/>
      <c r="B26" s="179" t="s">
        <v>169</v>
      </c>
      <c r="C26" s="185" t="s">
        <v>170</v>
      </c>
      <c r="D26" s="195">
        <v>82.4</v>
      </c>
      <c r="E26" s="196" t="s">
        <v>171</v>
      </c>
    </row>
    <row r="27" spans="1:5" s="170" customFormat="1" ht="23.1" customHeight="1" x14ac:dyDescent="0.15">
      <c r="A27" s="169"/>
      <c r="B27" s="181"/>
      <c r="C27" s="182" t="s">
        <v>172</v>
      </c>
      <c r="D27" s="195">
        <v>78.5</v>
      </c>
      <c r="E27" s="197" t="s">
        <v>173</v>
      </c>
    </row>
    <row r="28" spans="1:5" s="170" customFormat="1" ht="23.1" customHeight="1" x14ac:dyDescent="0.15">
      <c r="A28" s="169"/>
      <c r="B28" s="181"/>
      <c r="C28" s="182" t="s">
        <v>174</v>
      </c>
      <c r="D28" s="198">
        <v>84.3</v>
      </c>
      <c r="E28" s="199" t="s">
        <v>173</v>
      </c>
    </row>
    <row r="29" spans="1:5" s="170" customFormat="1" ht="23.1" customHeight="1" x14ac:dyDescent="0.15">
      <c r="A29" s="169"/>
      <c r="B29" s="186"/>
      <c r="C29" s="200" t="s">
        <v>175</v>
      </c>
      <c r="D29" s="201">
        <v>77.8</v>
      </c>
      <c r="E29" s="202" t="s">
        <v>173</v>
      </c>
    </row>
    <row r="30" spans="1:5" s="170" customFormat="1" ht="23.1" customHeight="1" x14ac:dyDescent="0.15">
      <c r="A30" s="169"/>
      <c r="B30" s="179" t="s">
        <v>176</v>
      </c>
      <c r="C30" s="176" t="s">
        <v>177</v>
      </c>
      <c r="D30" s="203">
        <v>3.3</v>
      </c>
      <c r="E30" s="204" t="s">
        <v>178</v>
      </c>
    </row>
    <row r="31" spans="1:5" s="170" customFormat="1" ht="23.1" customHeight="1" x14ac:dyDescent="0.15">
      <c r="A31" s="169"/>
      <c r="B31" s="186"/>
      <c r="C31" s="200" t="s">
        <v>179</v>
      </c>
      <c r="D31" s="205">
        <v>27.5</v>
      </c>
      <c r="E31" s="206" t="s">
        <v>180</v>
      </c>
    </row>
    <row r="32" spans="1:5" s="170" customFormat="1" ht="23.1" customHeight="1" x14ac:dyDescent="0.15">
      <c r="A32" s="169"/>
      <c r="B32" s="179" t="s">
        <v>181</v>
      </c>
      <c r="C32" s="180" t="s">
        <v>182</v>
      </c>
      <c r="D32" s="207">
        <v>58.2</v>
      </c>
      <c r="E32" s="208" t="s">
        <v>183</v>
      </c>
    </row>
    <row r="33" spans="1:7" s="170" customFormat="1" ht="23.1" customHeight="1" x14ac:dyDescent="0.15">
      <c r="A33" s="169"/>
      <c r="B33" s="181"/>
      <c r="C33" s="182" t="s">
        <v>184</v>
      </c>
      <c r="D33" s="209">
        <v>100</v>
      </c>
      <c r="E33" s="199" t="s">
        <v>183</v>
      </c>
      <c r="G33" s="210"/>
    </row>
    <row r="34" spans="1:7" s="170" customFormat="1" ht="23.1" customHeight="1" x14ac:dyDescent="0.15">
      <c r="A34" s="169"/>
      <c r="B34" s="181"/>
      <c r="C34" s="182" t="s">
        <v>185</v>
      </c>
      <c r="D34" s="211">
        <v>33.5</v>
      </c>
      <c r="E34" s="199" t="s">
        <v>183</v>
      </c>
    </row>
    <row r="35" spans="1:7" s="170" customFormat="1" ht="23.1" customHeight="1" x14ac:dyDescent="0.15">
      <c r="A35" s="169"/>
      <c r="B35" s="181"/>
      <c r="C35" s="182" t="s">
        <v>186</v>
      </c>
      <c r="D35" s="198">
        <v>100</v>
      </c>
      <c r="E35" s="199" t="s">
        <v>187</v>
      </c>
    </row>
    <row r="36" spans="1:7" s="170" customFormat="1" ht="23.1" customHeight="1" x14ac:dyDescent="0.15">
      <c r="A36" s="169"/>
      <c r="B36" s="181"/>
      <c r="C36" s="212" t="s">
        <v>188</v>
      </c>
      <c r="D36" s="213">
        <v>33.799999999999997</v>
      </c>
      <c r="E36" s="214" t="s">
        <v>187</v>
      </c>
    </row>
    <row r="37" spans="1:7" s="170" customFormat="1" ht="23.1" customHeight="1" x14ac:dyDescent="0.15">
      <c r="A37" s="169"/>
      <c r="B37" s="186"/>
      <c r="C37" s="215" t="s">
        <v>189</v>
      </c>
      <c r="D37" s="203">
        <v>100</v>
      </c>
      <c r="E37" s="196" t="s">
        <v>190</v>
      </c>
    </row>
    <row r="38" spans="1:7" s="170" customFormat="1" ht="23.1" customHeight="1" x14ac:dyDescent="0.15">
      <c r="A38" s="169"/>
      <c r="B38" s="216" t="s">
        <v>191</v>
      </c>
      <c r="C38" s="217" t="s">
        <v>192</v>
      </c>
      <c r="D38" s="218">
        <v>100</v>
      </c>
      <c r="E38" s="219" t="s">
        <v>193</v>
      </c>
    </row>
    <row r="39" spans="1:7" s="170" customFormat="1" ht="23.1" customHeight="1" x14ac:dyDescent="0.15">
      <c r="A39" s="169"/>
      <c r="B39" s="179" t="s">
        <v>194</v>
      </c>
      <c r="C39" s="182" t="s">
        <v>195</v>
      </c>
      <c r="D39" s="198">
        <v>100</v>
      </c>
      <c r="E39" s="196" t="s">
        <v>183</v>
      </c>
    </row>
    <row r="40" spans="1:7" s="170" customFormat="1" ht="23.1" customHeight="1" x14ac:dyDescent="0.15">
      <c r="A40" s="169"/>
      <c r="B40" s="181"/>
      <c r="C40" s="182" t="s">
        <v>196</v>
      </c>
      <c r="D40" s="198">
        <v>100</v>
      </c>
      <c r="E40" s="199" t="s">
        <v>183</v>
      </c>
    </row>
    <row r="41" spans="1:7" s="170" customFormat="1" ht="23.1" customHeight="1" x14ac:dyDescent="0.15">
      <c r="A41" s="169"/>
      <c r="B41" s="181"/>
      <c r="C41" s="182" t="s">
        <v>197</v>
      </c>
      <c r="D41" s="198">
        <v>100</v>
      </c>
      <c r="E41" s="199" t="s">
        <v>183</v>
      </c>
    </row>
    <row r="42" spans="1:7" s="170" customFormat="1" ht="23.1" customHeight="1" x14ac:dyDescent="0.15">
      <c r="A42" s="169"/>
      <c r="B42" s="181"/>
      <c r="C42" s="182" t="s">
        <v>198</v>
      </c>
      <c r="D42" s="198">
        <v>100</v>
      </c>
      <c r="E42" s="199" t="s">
        <v>183</v>
      </c>
      <c r="F42" s="220"/>
    </row>
    <row r="43" spans="1:7" s="170" customFormat="1" ht="23.1" customHeight="1" x14ac:dyDescent="0.15">
      <c r="A43" s="169"/>
      <c r="B43" s="181"/>
      <c r="C43" s="182" t="s">
        <v>199</v>
      </c>
      <c r="D43" s="198">
        <v>100</v>
      </c>
      <c r="E43" s="199" t="s">
        <v>183</v>
      </c>
    </row>
    <row r="44" spans="1:7" s="170" customFormat="1" ht="23.1" customHeight="1" x14ac:dyDescent="0.15">
      <c r="A44" s="169"/>
      <c r="B44" s="181"/>
      <c r="C44" s="182" t="s">
        <v>200</v>
      </c>
      <c r="D44" s="198">
        <v>40</v>
      </c>
      <c r="E44" s="199" t="s">
        <v>183</v>
      </c>
    </row>
    <row r="45" spans="1:7" s="170" customFormat="1" ht="23.1" customHeight="1" x14ac:dyDescent="0.15">
      <c r="A45" s="169"/>
      <c r="B45" s="181"/>
      <c r="C45" s="182" t="s">
        <v>201</v>
      </c>
      <c r="D45" s="198">
        <v>25.5</v>
      </c>
      <c r="E45" s="199" t="s">
        <v>183</v>
      </c>
    </row>
    <row r="46" spans="1:7" s="170" customFormat="1" ht="23.1" customHeight="1" x14ac:dyDescent="0.15">
      <c r="A46" s="169"/>
      <c r="B46" s="181"/>
      <c r="C46" s="182" t="s">
        <v>202</v>
      </c>
      <c r="D46" s="198">
        <v>38.799999999999997</v>
      </c>
      <c r="E46" s="199" t="s">
        <v>203</v>
      </c>
    </row>
    <row r="47" spans="1:7" s="170" customFormat="1" ht="23.1" customHeight="1" x14ac:dyDescent="0.15">
      <c r="A47" s="169"/>
      <c r="B47" s="181"/>
      <c r="C47" s="185" t="s">
        <v>204</v>
      </c>
      <c r="D47" s="195">
        <v>28.5</v>
      </c>
      <c r="E47" s="199" t="s">
        <v>203</v>
      </c>
    </row>
    <row r="48" spans="1:7" s="170" customFormat="1" ht="23.1" customHeight="1" x14ac:dyDescent="0.15">
      <c r="A48" s="169"/>
      <c r="B48" s="181"/>
      <c r="C48" s="182" t="s">
        <v>205</v>
      </c>
      <c r="D48" s="198">
        <v>100</v>
      </c>
      <c r="E48" s="199" t="s">
        <v>206</v>
      </c>
    </row>
    <row r="49" spans="1:5" s="170" customFormat="1" ht="23.1" customHeight="1" x14ac:dyDescent="0.15">
      <c r="A49" s="169"/>
      <c r="B49" s="181"/>
      <c r="C49" s="182" t="s">
        <v>207</v>
      </c>
      <c r="D49" s="198">
        <v>28.9</v>
      </c>
      <c r="E49" s="199" t="s">
        <v>206</v>
      </c>
    </row>
    <row r="50" spans="1:5" s="170" customFormat="1" ht="23.1" customHeight="1" x14ac:dyDescent="0.15">
      <c r="A50" s="169"/>
      <c r="B50" s="181"/>
      <c r="C50" s="182" t="s">
        <v>208</v>
      </c>
      <c r="D50" s="198">
        <v>33.299999999999997</v>
      </c>
      <c r="E50" s="199" t="s">
        <v>206</v>
      </c>
    </row>
    <row r="51" spans="1:5" s="170" customFormat="1" ht="23.1" customHeight="1" x14ac:dyDescent="0.15">
      <c r="A51" s="169"/>
      <c r="B51" s="181"/>
      <c r="C51" s="182" t="s">
        <v>209</v>
      </c>
      <c r="D51" s="198">
        <v>33.299999999999997</v>
      </c>
      <c r="E51" s="199" t="s">
        <v>206</v>
      </c>
    </row>
    <row r="52" spans="1:5" s="170" customFormat="1" ht="23.1" customHeight="1" x14ac:dyDescent="0.15">
      <c r="A52" s="169"/>
      <c r="B52" s="181"/>
      <c r="C52" s="182" t="s">
        <v>210</v>
      </c>
      <c r="D52" s="198">
        <v>100</v>
      </c>
      <c r="E52" s="199" t="s">
        <v>180</v>
      </c>
    </row>
    <row r="53" spans="1:5" s="170" customFormat="1" ht="23.1" customHeight="1" x14ac:dyDescent="0.15">
      <c r="A53" s="169"/>
      <c r="B53" s="181"/>
      <c r="C53" s="182" t="s">
        <v>211</v>
      </c>
      <c r="D53" s="198">
        <v>100</v>
      </c>
      <c r="E53" s="199" t="s">
        <v>187</v>
      </c>
    </row>
    <row r="54" spans="1:5" s="170" customFormat="1" ht="23.1" customHeight="1" x14ac:dyDescent="0.15">
      <c r="A54" s="169"/>
      <c r="B54" s="181"/>
      <c r="C54" s="182" t="s">
        <v>212</v>
      </c>
      <c r="D54" s="198">
        <v>100</v>
      </c>
      <c r="E54" s="199" t="s">
        <v>193</v>
      </c>
    </row>
    <row r="55" spans="1:5" s="170" customFormat="1" ht="23.1" customHeight="1" x14ac:dyDescent="0.15">
      <c r="A55" s="169"/>
      <c r="B55" s="181"/>
      <c r="C55" s="182" t="s">
        <v>213</v>
      </c>
      <c r="D55" s="198">
        <v>100</v>
      </c>
      <c r="E55" s="199" t="s">
        <v>173</v>
      </c>
    </row>
    <row r="56" spans="1:5" s="170" customFormat="1" ht="23.1" customHeight="1" x14ac:dyDescent="0.15">
      <c r="A56" s="169"/>
      <c r="B56" s="181"/>
      <c r="C56" s="182" t="s">
        <v>214</v>
      </c>
      <c r="D56" s="198">
        <v>100</v>
      </c>
      <c r="E56" s="199" t="s">
        <v>173</v>
      </c>
    </row>
    <row r="57" spans="1:5" s="170" customFormat="1" ht="23.1" customHeight="1" x14ac:dyDescent="0.15">
      <c r="A57" s="169"/>
      <c r="B57" s="181"/>
      <c r="C57" s="182" t="s">
        <v>215</v>
      </c>
      <c r="D57" s="198">
        <v>100</v>
      </c>
      <c r="E57" s="199" t="s">
        <v>216</v>
      </c>
    </row>
    <row r="58" spans="1:5" s="170" customFormat="1" ht="23.1" customHeight="1" x14ac:dyDescent="0.15">
      <c r="A58" s="169"/>
      <c r="B58" s="181"/>
      <c r="C58" s="182" t="s">
        <v>217</v>
      </c>
      <c r="D58" s="198">
        <v>100</v>
      </c>
      <c r="E58" s="199" t="s">
        <v>216</v>
      </c>
    </row>
    <row r="59" spans="1:5" s="170" customFormat="1" ht="23.1" customHeight="1" x14ac:dyDescent="0.15">
      <c r="A59" s="169"/>
      <c r="B59" s="181"/>
      <c r="C59" s="182" t="s">
        <v>218</v>
      </c>
      <c r="D59" s="198">
        <v>30.8</v>
      </c>
      <c r="E59" s="199" t="s">
        <v>216</v>
      </c>
    </row>
    <row r="60" spans="1:5" s="170" customFormat="1" ht="23.1" customHeight="1" x14ac:dyDescent="0.15">
      <c r="A60" s="169"/>
      <c r="B60" s="181"/>
      <c r="C60" s="182" t="s">
        <v>219</v>
      </c>
      <c r="D60" s="198">
        <v>100</v>
      </c>
      <c r="E60" s="199" t="s">
        <v>216</v>
      </c>
    </row>
    <row r="61" spans="1:5" s="170" customFormat="1" ht="23.1" customHeight="1" x14ac:dyDescent="0.15">
      <c r="A61" s="169"/>
      <c r="B61" s="181"/>
      <c r="C61" s="182" t="s">
        <v>220</v>
      </c>
      <c r="D61" s="198">
        <v>100</v>
      </c>
      <c r="E61" s="199" t="s">
        <v>221</v>
      </c>
    </row>
    <row r="62" spans="1:5" s="170" customFormat="1" ht="23.1" customHeight="1" x14ac:dyDescent="0.15">
      <c r="A62" s="169"/>
      <c r="B62" s="181"/>
      <c r="C62" s="182" t="s">
        <v>222</v>
      </c>
      <c r="D62" s="198">
        <v>100</v>
      </c>
      <c r="E62" s="199" t="s">
        <v>221</v>
      </c>
    </row>
    <row r="63" spans="1:5" s="170" customFormat="1" ht="23.1" customHeight="1" x14ac:dyDescent="0.15">
      <c r="A63" s="169"/>
      <c r="B63" s="181"/>
      <c r="C63" s="182" t="s">
        <v>223</v>
      </c>
      <c r="D63" s="198">
        <v>100</v>
      </c>
      <c r="E63" s="199" t="s">
        <v>221</v>
      </c>
    </row>
    <row r="64" spans="1:5" s="170" customFormat="1" ht="23.1" customHeight="1" x14ac:dyDescent="0.15">
      <c r="A64" s="169"/>
      <c r="B64" s="181"/>
      <c r="C64" s="182" t="s">
        <v>224</v>
      </c>
      <c r="D64" s="198">
        <v>100</v>
      </c>
      <c r="E64" s="199" t="s">
        <v>221</v>
      </c>
    </row>
    <row r="65" spans="1:5" s="170" customFormat="1" ht="23.1" customHeight="1" x14ac:dyDescent="0.15">
      <c r="A65" s="169"/>
      <c r="B65" s="181"/>
      <c r="C65" s="182" t="s">
        <v>225</v>
      </c>
      <c r="D65" s="198">
        <v>100</v>
      </c>
      <c r="E65" s="199" t="s">
        <v>221</v>
      </c>
    </row>
    <row r="66" spans="1:5" s="170" customFormat="1" ht="23.1" customHeight="1" x14ac:dyDescent="0.15">
      <c r="A66" s="169"/>
      <c r="B66" s="181"/>
      <c r="C66" s="182" t="s">
        <v>226</v>
      </c>
      <c r="D66" s="198">
        <v>100</v>
      </c>
      <c r="E66" s="199" t="s">
        <v>221</v>
      </c>
    </row>
    <row r="67" spans="1:5" s="170" customFormat="1" ht="23.1" customHeight="1" x14ac:dyDescent="0.15">
      <c r="A67" s="169"/>
      <c r="B67" s="181"/>
      <c r="C67" s="182" t="s">
        <v>227</v>
      </c>
      <c r="D67" s="198">
        <v>100</v>
      </c>
      <c r="E67" s="199" t="s">
        <v>228</v>
      </c>
    </row>
    <row r="68" spans="1:5" s="170" customFormat="1" ht="23.1" customHeight="1" thickBot="1" x14ac:dyDescent="0.2">
      <c r="A68" s="169"/>
      <c r="B68" s="221"/>
      <c r="C68" s="222" t="s">
        <v>229</v>
      </c>
      <c r="D68" s="223">
        <v>50</v>
      </c>
      <c r="E68" s="224" t="s">
        <v>230</v>
      </c>
    </row>
    <row r="69" spans="1:5" s="170" customFormat="1" ht="21" x14ac:dyDescent="0.15">
      <c r="A69" s="169"/>
    </row>
    <row r="70" spans="1:5" s="170" customFormat="1" ht="21" x14ac:dyDescent="0.15">
      <c r="A70" s="169" t="s">
        <v>231</v>
      </c>
    </row>
    <row r="71" spans="1:5" s="170" customFormat="1" ht="21" x14ac:dyDescent="0.15">
      <c r="A71" s="169"/>
    </row>
    <row r="72" spans="1:5" s="170" customFormat="1" ht="21" customHeight="1" x14ac:dyDescent="0.15">
      <c r="A72" s="169"/>
      <c r="B72" s="225" t="s">
        <v>232</v>
      </c>
      <c r="C72" s="225"/>
      <c r="D72" s="225"/>
      <c r="E72" s="225"/>
    </row>
    <row r="73" spans="1:5" s="170" customFormat="1" ht="21.75" customHeight="1" x14ac:dyDescent="0.15">
      <c r="A73" s="169"/>
      <c r="B73" s="225"/>
      <c r="C73" s="225"/>
      <c r="D73" s="225"/>
      <c r="E73" s="225"/>
    </row>
    <row r="74" spans="1:5" s="170" customFormat="1" ht="24" customHeight="1" x14ac:dyDescent="0.15">
      <c r="A74" s="169"/>
    </row>
    <row r="75" spans="1:5" s="170" customFormat="1" ht="21" x14ac:dyDescent="0.15">
      <c r="A75" s="169" t="s">
        <v>233</v>
      </c>
    </row>
    <row r="76" spans="1:5" s="170" customFormat="1" ht="24" customHeight="1" x14ac:dyDescent="0.15">
      <c r="A76" s="169"/>
    </row>
    <row r="77" spans="1:5" s="228" customFormat="1" ht="21" customHeight="1" x14ac:dyDescent="0.15">
      <c r="A77" s="226"/>
      <c r="B77" s="227" t="s">
        <v>234</v>
      </c>
      <c r="C77" s="227"/>
    </row>
    <row r="78" spans="1:5" s="231" customFormat="1" ht="24.75" customHeight="1" x14ac:dyDescent="0.15">
      <c r="A78" s="229"/>
      <c r="B78" s="230" t="s">
        <v>260</v>
      </c>
      <c r="C78" s="230"/>
      <c r="D78" s="230"/>
      <c r="E78" s="230"/>
    </row>
    <row r="79" spans="1:5" s="231" customFormat="1" ht="24.75" customHeight="1" x14ac:dyDescent="0.15">
      <c r="A79" s="232"/>
      <c r="B79" s="230"/>
      <c r="C79" s="230"/>
      <c r="D79" s="230"/>
      <c r="E79" s="230"/>
    </row>
    <row r="80" spans="1:5" s="231" customFormat="1" ht="24.75" customHeight="1" x14ac:dyDescent="0.15">
      <c r="A80" s="232"/>
      <c r="B80" s="230"/>
      <c r="C80" s="230"/>
      <c r="D80" s="230"/>
      <c r="E80" s="230"/>
    </row>
    <row r="81" spans="1:5" s="231" customFormat="1" ht="24.75" customHeight="1" x14ac:dyDescent="0.15">
      <c r="A81" s="232"/>
      <c r="B81" s="233"/>
      <c r="C81" s="233"/>
      <c r="D81" s="233"/>
      <c r="E81" s="233"/>
    </row>
    <row r="82" spans="1:5" s="228" customFormat="1" ht="21" customHeight="1" x14ac:dyDescent="0.15">
      <c r="A82" s="226"/>
      <c r="B82" s="227" t="s">
        <v>235</v>
      </c>
      <c r="C82" s="227"/>
    </row>
    <row r="83" spans="1:5" s="231" customFormat="1" ht="24.75" customHeight="1" x14ac:dyDescent="0.15">
      <c r="A83" s="229"/>
      <c r="B83" s="230" t="s">
        <v>236</v>
      </c>
      <c r="C83" s="230"/>
      <c r="D83" s="230"/>
      <c r="E83" s="230"/>
    </row>
    <row r="84" spans="1:5" s="231" customFormat="1" ht="24.75" customHeight="1" x14ac:dyDescent="0.15">
      <c r="A84" s="232"/>
      <c r="B84" s="230"/>
      <c r="C84" s="230"/>
      <c r="D84" s="230"/>
      <c r="E84" s="230"/>
    </row>
    <row r="85" spans="1:5" s="231" customFormat="1" ht="24.75" customHeight="1" x14ac:dyDescent="0.15">
      <c r="A85" s="232"/>
      <c r="B85" s="233"/>
      <c r="C85" s="233"/>
      <c r="D85" s="233"/>
      <c r="E85" s="233"/>
    </row>
  </sheetData>
  <mergeCells count="11">
    <mergeCell ref="B32:B37"/>
    <mergeCell ref="B39:B68"/>
    <mergeCell ref="B72:E73"/>
    <mergeCell ref="B78:E80"/>
    <mergeCell ref="B83:E84"/>
    <mergeCell ref="A4:E4"/>
    <mergeCell ref="B13:B20"/>
    <mergeCell ref="B21:B23"/>
    <mergeCell ref="B24:B25"/>
    <mergeCell ref="B26:B29"/>
    <mergeCell ref="B30:B31"/>
  </mergeCells>
  <phoneticPr fontId="21"/>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6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view="pageBreakPreview" zoomScale="60" zoomScaleNormal="55" workbookViewId="0"/>
  </sheetViews>
  <sheetFormatPr defaultColWidth="8.875" defaultRowHeight="18.75" x14ac:dyDescent="0.15"/>
  <cols>
    <col min="1" max="1" width="2.625" style="106" customWidth="1"/>
    <col min="2" max="6" width="2.125" style="106" customWidth="1"/>
    <col min="7" max="7" width="2.625" style="106" customWidth="1"/>
    <col min="8" max="8" width="32.75" style="106" customWidth="1"/>
    <col min="9" max="15" width="28.625" style="106" customWidth="1"/>
    <col min="16" max="16" width="2.625" style="106" customWidth="1"/>
    <col min="17" max="256" width="8.875" style="106"/>
    <col min="257" max="257" width="2.625" style="106" customWidth="1"/>
    <col min="258" max="262" width="2.125" style="106" customWidth="1"/>
    <col min="263" max="263" width="2.625" style="106" customWidth="1"/>
    <col min="264" max="264" width="10.625" style="106" customWidth="1"/>
    <col min="265" max="268" width="21.625" style="106" customWidth="1"/>
    <col min="269" max="269" width="22.625" style="106" customWidth="1"/>
    <col min="270" max="271" width="21.625" style="106" customWidth="1"/>
    <col min="272" max="512" width="8.875" style="106"/>
    <col min="513" max="513" width="2.625" style="106" customWidth="1"/>
    <col min="514" max="518" width="2.125" style="106" customWidth="1"/>
    <col min="519" max="519" width="2.625" style="106" customWidth="1"/>
    <col min="520" max="520" width="10.625" style="106" customWidth="1"/>
    <col min="521" max="524" width="21.625" style="106" customWidth="1"/>
    <col min="525" max="525" width="22.625" style="106" customWidth="1"/>
    <col min="526" max="527" width="21.625" style="106" customWidth="1"/>
    <col min="528" max="768" width="8.875" style="106"/>
    <col min="769" max="769" width="2.625" style="106" customWidth="1"/>
    <col min="770" max="774" width="2.125" style="106" customWidth="1"/>
    <col min="775" max="775" width="2.625" style="106" customWidth="1"/>
    <col min="776" max="776" width="10.625" style="106" customWidth="1"/>
    <col min="777" max="780" width="21.625" style="106" customWidth="1"/>
    <col min="781" max="781" width="22.625" style="106" customWidth="1"/>
    <col min="782" max="783" width="21.625" style="106" customWidth="1"/>
    <col min="784" max="1024" width="8.875" style="106"/>
    <col min="1025" max="1025" width="2.625" style="106" customWidth="1"/>
    <col min="1026" max="1030" width="2.125" style="106" customWidth="1"/>
    <col min="1031" max="1031" width="2.625" style="106" customWidth="1"/>
    <col min="1032" max="1032" width="10.625" style="106" customWidth="1"/>
    <col min="1033" max="1036" width="21.625" style="106" customWidth="1"/>
    <col min="1037" max="1037" width="22.625" style="106" customWidth="1"/>
    <col min="1038" max="1039" width="21.625" style="106" customWidth="1"/>
    <col min="1040" max="1280" width="8.875" style="106"/>
    <col min="1281" max="1281" width="2.625" style="106" customWidth="1"/>
    <col min="1282" max="1286" width="2.125" style="106" customWidth="1"/>
    <col min="1287" max="1287" width="2.625" style="106" customWidth="1"/>
    <col min="1288" max="1288" width="10.625" style="106" customWidth="1"/>
    <col min="1289" max="1292" width="21.625" style="106" customWidth="1"/>
    <col min="1293" max="1293" width="22.625" style="106" customWidth="1"/>
    <col min="1294" max="1295" width="21.625" style="106" customWidth="1"/>
    <col min="1296" max="1536" width="8.875" style="106"/>
    <col min="1537" max="1537" width="2.625" style="106" customWidth="1"/>
    <col min="1538" max="1542" width="2.125" style="106" customWidth="1"/>
    <col min="1543" max="1543" width="2.625" style="106" customWidth="1"/>
    <col min="1544" max="1544" width="10.625" style="106" customWidth="1"/>
    <col min="1545" max="1548" width="21.625" style="106" customWidth="1"/>
    <col min="1549" max="1549" width="22.625" style="106" customWidth="1"/>
    <col min="1550" max="1551" width="21.625" style="106" customWidth="1"/>
    <col min="1552" max="1792" width="8.875" style="106"/>
    <col min="1793" max="1793" width="2.625" style="106" customWidth="1"/>
    <col min="1794" max="1798" width="2.125" style="106" customWidth="1"/>
    <col min="1799" max="1799" width="2.625" style="106" customWidth="1"/>
    <col min="1800" max="1800" width="10.625" style="106" customWidth="1"/>
    <col min="1801" max="1804" width="21.625" style="106" customWidth="1"/>
    <col min="1805" max="1805" width="22.625" style="106" customWidth="1"/>
    <col min="1806" max="1807" width="21.625" style="106" customWidth="1"/>
    <col min="1808" max="2048" width="8.875" style="106"/>
    <col min="2049" max="2049" width="2.625" style="106" customWidth="1"/>
    <col min="2050" max="2054" width="2.125" style="106" customWidth="1"/>
    <col min="2055" max="2055" width="2.625" style="106" customWidth="1"/>
    <col min="2056" max="2056" width="10.625" style="106" customWidth="1"/>
    <col min="2057" max="2060" width="21.625" style="106" customWidth="1"/>
    <col min="2061" max="2061" width="22.625" style="106" customWidth="1"/>
    <col min="2062" max="2063" width="21.625" style="106" customWidth="1"/>
    <col min="2064" max="2304" width="8.875" style="106"/>
    <col min="2305" max="2305" width="2.625" style="106" customWidth="1"/>
    <col min="2306" max="2310" width="2.125" style="106" customWidth="1"/>
    <col min="2311" max="2311" width="2.625" style="106" customWidth="1"/>
    <col min="2312" max="2312" width="10.625" style="106" customWidth="1"/>
    <col min="2313" max="2316" width="21.625" style="106" customWidth="1"/>
    <col min="2317" max="2317" width="22.625" style="106" customWidth="1"/>
    <col min="2318" max="2319" width="21.625" style="106" customWidth="1"/>
    <col min="2320" max="2560" width="8.875" style="106"/>
    <col min="2561" max="2561" width="2.625" style="106" customWidth="1"/>
    <col min="2562" max="2566" width="2.125" style="106" customWidth="1"/>
    <col min="2567" max="2567" width="2.625" style="106" customWidth="1"/>
    <col min="2568" max="2568" width="10.625" style="106" customWidth="1"/>
    <col min="2569" max="2572" width="21.625" style="106" customWidth="1"/>
    <col min="2573" max="2573" width="22.625" style="106" customWidth="1"/>
    <col min="2574" max="2575" width="21.625" style="106" customWidth="1"/>
    <col min="2576" max="2816" width="8.875" style="106"/>
    <col min="2817" max="2817" width="2.625" style="106" customWidth="1"/>
    <col min="2818" max="2822" width="2.125" style="106" customWidth="1"/>
    <col min="2823" max="2823" width="2.625" style="106" customWidth="1"/>
    <col min="2824" max="2824" width="10.625" style="106" customWidth="1"/>
    <col min="2825" max="2828" width="21.625" style="106" customWidth="1"/>
    <col min="2829" max="2829" width="22.625" style="106" customWidth="1"/>
    <col min="2830" max="2831" width="21.625" style="106" customWidth="1"/>
    <col min="2832" max="3072" width="8.875" style="106"/>
    <col min="3073" max="3073" width="2.625" style="106" customWidth="1"/>
    <col min="3074" max="3078" width="2.125" style="106" customWidth="1"/>
    <col min="3079" max="3079" width="2.625" style="106" customWidth="1"/>
    <col min="3080" max="3080" width="10.625" style="106" customWidth="1"/>
    <col min="3081" max="3084" width="21.625" style="106" customWidth="1"/>
    <col min="3085" max="3085" width="22.625" style="106" customWidth="1"/>
    <col min="3086" max="3087" width="21.625" style="106" customWidth="1"/>
    <col min="3088" max="3328" width="8.875" style="106"/>
    <col min="3329" max="3329" width="2.625" style="106" customWidth="1"/>
    <col min="3330" max="3334" width="2.125" style="106" customWidth="1"/>
    <col min="3335" max="3335" width="2.625" style="106" customWidth="1"/>
    <col min="3336" max="3336" width="10.625" style="106" customWidth="1"/>
    <col min="3337" max="3340" width="21.625" style="106" customWidth="1"/>
    <col min="3341" max="3341" width="22.625" style="106" customWidth="1"/>
    <col min="3342" max="3343" width="21.625" style="106" customWidth="1"/>
    <col min="3344" max="3584" width="8.875" style="106"/>
    <col min="3585" max="3585" width="2.625" style="106" customWidth="1"/>
    <col min="3586" max="3590" width="2.125" style="106" customWidth="1"/>
    <col min="3591" max="3591" width="2.625" style="106" customWidth="1"/>
    <col min="3592" max="3592" width="10.625" style="106" customWidth="1"/>
    <col min="3593" max="3596" width="21.625" style="106" customWidth="1"/>
    <col min="3597" max="3597" width="22.625" style="106" customWidth="1"/>
    <col min="3598" max="3599" width="21.625" style="106" customWidth="1"/>
    <col min="3600" max="3840" width="8.875" style="106"/>
    <col min="3841" max="3841" width="2.625" style="106" customWidth="1"/>
    <col min="3842" max="3846" width="2.125" style="106" customWidth="1"/>
    <col min="3847" max="3847" width="2.625" style="106" customWidth="1"/>
    <col min="3848" max="3848" width="10.625" style="106" customWidth="1"/>
    <col min="3849" max="3852" width="21.625" style="106" customWidth="1"/>
    <col min="3853" max="3853" width="22.625" style="106" customWidth="1"/>
    <col min="3854" max="3855" width="21.625" style="106" customWidth="1"/>
    <col min="3856" max="4096" width="8.875" style="106"/>
    <col min="4097" max="4097" width="2.625" style="106" customWidth="1"/>
    <col min="4098" max="4102" width="2.125" style="106" customWidth="1"/>
    <col min="4103" max="4103" width="2.625" style="106" customWidth="1"/>
    <col min="4104" max="4104" width="10.625" style="106" customWidth="1"/>
    <col min="4105" max="4108" width="21.625" style="106" customWidth="1"/>
    <col min="4109" max="4109" width="22.625" style="106" customWidth="1"/>
    <col min="4110" max="4111" width="21.625" style="106" customWidth="1"/>
    <col min="4112" max="4352" width="8.875" style="106"/>
    <col min="4353" max="4353" width="2.625" style="106" customWidth="1"/>
    <col min="4354" max="4358" width="2.125" style="106" customWidth="1"/>
    <col min="4359" max="4359" width="2.625" style="106" customWidth="1"/>
    <col min="4360" max="4360" width="10.625" style="106" customWidth="1"/>
    <col min="4361" max="4364" width="21.625" style="106" customWidth="1"/>
    <col min="4365" max="4365" width="22.625" style="106" customWidth="1"/>
    <col min="4366" max="4367" width="21.625" style="106" customWidth="1"/>
    <col min="4368" max="4608" width="8.875" style="106"/>
    <col min="4609" max="4609" width="2.625" style="106" customWidth="1"/>
    <col min="4610" max="4614" width="2.125" style="106" customWidth="1"/>
    <col min="4615" max="4615" width="2.625" style="106" customWidth="1"/>
    <col min="4616" max="4616" width="10.625" style="106" customWidth="1"/>
    <col min="4617" max="4620" width="21.625" style="106" customWidth="1"/>
    <col min="4621" max="4621" width="22.625" style="106" customWidth="1"/>
    <col min="4622" max="4623" width="21.625" style="106" customWidth="1"/>
    <col min="4624" max="4864" width="8.875" style="106"/>
    <col min="4865" max="4865" width="2.625" style="106" customWidth="1"/>
    <col min="4866" max="4870" width="2.125" style="106" customWidth="1"/>
    <col min="4871" max="4871" width="2.625" style="106" customWidth="1"/>
    <col min="4872" max="4872" width="10.625" style="106" customWidth="1"/>
    <col min="4873" max="4876" width="21.625" style="106" customWidth="1"/>
    <col min="4877" max="4877" width="22.625" style="106" customWidth="1"/>
    <col min="4878" max="4879" width="21.625" style="106" customWidth="1"/>
    <col min="4880" max="5120" width="8.875" style="106"/>
    <col min="5121" max="5121" width="2.625" style="106" customWidth="1"/>
    <col min="5122" max="5126" width="2.125" style="106" customWidth="1"/>
    <col min="5127" max="5127" width="2.625" style="106" customWidth="1"/>
    <col min="5128" max="5128" width="10.625" style="106" customWidth="1"/>
    <col min="5129" max="5132" width="21.625" style="106" customWidth="1"/>
    <col min="5133" max="5133" width="22.625" style="106" customWidth="1"/>
    <col min="5134" max="5135" width="21.625" style="106" customWidth="1"/>
    <col min="5136" max="5376" width="8.875" style="106"/>
    <col min="5377" max="5377" width="2.625" style="106" customWidth="1"/>
    <col min="5378" max="5382" width="2.125" style="106" customWidth="1"/>
    <col min="5383" max="5383" width="2.625" style="106" customWidth="1"/>
    <col min="5384" max="5384" width="10.625" style="106" customWidth="1"/>
    <col min="5385" max="5388" width="21.625" style="106" customWidth="1"/>
    <col min="5389" max="5389" width="22.625" style="106" customWidth="1"/>
    <col min="5390" max="5391" width="21.625" style="106" customWidth="1"/>
    <col min="5392" max="5632" width="8.875" style="106"/>
    <col min="5633" max="5633" width="2.625" style="106" customWidth="1"/>
    <col min="5634" max="5638" width="2.125" style="106" customWidth="1"/>
    <col min="5639" max="5639" width="2.625" style="106" customWidth="1"/>
    <col min="5640" max="5640" width="10.625" style="106" customWidth="1"/>
    <col min="5641" max="5644" width="21.625" style="106" customWidth="1"/>
    <col min="5645" max="5645" width="22.625" style="106" customWidth="1"/>
    <col min="5646" max="5647" width="21.625" style="106" customWidth="1"/>
    <col min="5648" max="5888" width="8.875" style="106"/>
    <col min="5889" max="5889" width="2.625" style="106" customWidth="1"/>
    <col min="5890" max="5894" width="2.125" style="106" customWidth="1"/>
    <col min="5895" max="5895" width="2.625" style="106" customWidth="1"/>
    <col min="5896" max="5896" width="10.625" style="106" customWidth="1"/>
    <col min="5897" max="5900" width="21.625" style="106" customWidth="1"/>
    <col min="5901" max="5901" width="22.625" style="106" customWidth="1"/>
    <col min="5902" max="5903" width="21.625" style="106" customWidth="1"/>
    <col min="5904" max="6144" width="8.875" style="106"/>
    <col min="6145" max="6145" width="2.625" style="106" customWidth="1"/>
    <col min="6146" max="6150" width="2.125" style="106" customWidth="1"/>
    <col min="6151" max="6151" width="2.625" style="106" customWidth="1"/>
    <col min="6152" max="6152" width="10.625" style="106" customWidth="1"/>
    <col min="6153" max="6156" width="21.625" style="106" customWidth="1"/>
    <col min="6157" max="6157" width="22.625" style="106" customWidth="1"/>
    <col min="6158" max="6159" width="21.625" style="106" customWidth="1"/>
    <col min="6160" max="6400" width="8.875" style="106"/>
    <col min="6401" max="6401" width="2.625" style="106" customWidth="1"/>
    <col min="6402" max="6406" width="2.125" style="106" customWidth="1"/>
    <col min="6407" max="6407" width="2.625" style="106" customWidth="1"/>
    <col min="6408" max="6408" width="10.625" style="106" customWidth="1"/>
    <col min="6409" max="6412" width="21.625" style="106" customWidth="1"/>
    <col min="6413" max="6413" width="22.625" style="106" customWidth="1"/>
    <col min="6414" max="6415" width="21.625" style="106" customWidth="1"/>
    <col min="6416" max="6656" width="8.875" style="106"/>
    <col min="6657" max="6657" width="2.625" style="106" customWidth="1"/>
    <col min="6658" max="6662" width="2.125" style="106" customWidth="1"/>
    <col min="6663" max="6663" width="2.625" style="106" customWidth="1"/>
    <col min="6664" max="6664" width="10.625" style="106" customWidth="1"/>
    <col min="6665" max="6668" width="21.625" style="106" customWidth="1"/>
    <col min="6669" max="6669" width="22.625" style="106" customWidth="1"/>
    <col min="6670" max="6671" width="21.625" style="106" customWidth="1"/>
    <col min="6672" max="6912" width="8.875" style="106"/>
    <col min="6913" max="6913" width="2.625" style="106" customWidth="1"/>
    <col min="6914" max="6918" width="2.125" style="106" customWidth="1"/>
    <col min="6919" max="6919" width="2.625" style="106" customWidth="1"/>
    <col min="6920" max="6920" width="10.625" style="106" customWidth="1"/>
    <col min="6921" max="6924" width="21.625" style="106" customWidth="1"/>
    <col min="6925" max="6925" width="22.625" style="106" customWidth="1"/>
    <col min="6926" max="6927" width="21.625" style="106" customWidth="1"/>
    <col min="6928" max="7168" width="8.875" style="106"/>
    <col min="7169" max="7169" width="2.625" style="106" customWidth="1"/>
    <col min="7170" max="7174" width="2.125" style="106" customWidth="1"/>
    <col min="7175" max="7175" width="2.625" style="106" customWidth="1"/>
    <col min="7176" max="7176" width="10.625" style="106" customWidth="1"/>
    <col min="7177" max="7180" width="21.625" style="106" customWidth="1"/>
    <col min="7181" max="7181" width="22.625" style="106" customWidth="1"/>
    <col min="7182" max="7183" width="21.625" style="106" customWidth="1"/>
    <col min="7184" max="7424" width="8.875" style="106"/>
    <col min="7425" max="7425" width="2.625" style="106" customWidth="1"/>
    <col min="7426" max="7430" width="2.125" style="106" customWidth="1"/>
    <col min="7431" max="7431" width="2.625" style="106" customWidth="1"/>
    <col min="7432" max="7432" width="10.625" style="106" customWidth="1"/>
    <col min="7433" max="7436" width="21.625" style="106" customWidth="1"/>
    <col min="7437" max="7437" width="22.625" style="106" customWidth="1"/>
    <col min="7438" max="7439" width="21.625" style="106" customWidth="1"/>
    <col min="7440" max="7680" width="8.875" style="106"/>
    <col min="7681" max="7681" width="2.625" style="106" customWidth="1"/>
    <col min="7682" max="7686" width="2.125" style="106" customWidth="1"/>
    <col min="7687" max="7687" width="2.625" style="106" customWidth="1"/>
    <col min="7688" max="7688" width="10.625" style="106" customWidth="1"/>
    <col min="7689" max="7692" width="21.625" style="106" customWidth="1"/>
    <col min="7693" max="7693" width="22.625" style="106" customWidth="1"/>
    <col min="7694" max="7695" width="21.625" style="106" customWidth="1"/>
    <col min="7696" max="7936" width="8.875" style="106"/>
    <col min="7937" max="7937" width="2.625" style="106" customWidth="1"/>
    <col min="7938" max="7942" width="2.125" style="106" customWidth="1"/>
    <col min="7943" max="7943" width="2.625" style="106" customWidth="1"/>
    <col min="7944" max="7944" width="10.625" style="106" customWidth="1"/>
    <col min="7945" max="7948" width="21.625" style="106" customWidth="1"/>
    <col min="7949" max="7949" width="22.625" style="106" customWidth="1"/>
    <col min="7950" max="7951" width="21.625" style="106" customWidth="1"/>
    <col min="7952" max="8192" width="8.875" style="106"/>
    <col min="8193" max="8193" width="2.625" style="106" customWidth="1"/>
    <col min="8194" max="8198" width="2.125" style="106" customWidth="1"/>
    <col min="8199" max="8199" width="2.625" style="106" customWidth="1"/>
    <col min="8200" max="8200" width="10.625" style="106" customWidth="1"/>
    <col min="8201" max="8204" width="21.625" style="106" customWidth="1"/>
    <col min="8205" max="8205" width="22.625" style="106" customWidth="1"/>
    <col min="8206" max="8207" width="21.625" style="106" customWidth="1"/>
    <col min="8208" max="8448" width="8.875" style="106"/>
    <col min="8449" max="8449" width="2.625" style="106" customWidth="1"/>
    <col min="8450" max="8454" width="2.125" style="106" customWidth="1"/>
    <col min="8455" max="8455" width="2.625" style="106" customWidth="1"/>
    <col min="8456" max="8456" width="10.625" style="106" customWidth="1"/>
    <col min="8457" max="8460" width="21.625" style="106" customWidth="1"/>
    <col min="8461" max="8461" width="22.625" style="106" customWidth="1"/>
    <col min="8462" max="8463" width="21.625" style="106" customWidth="1"/>
    <col min="8464" max="8704" width="8.875" style="106"/>
    <col min="8705" max="8705" width="2.625" style="106" customWidth="1"/>
    <col min="8706" max="8710" width="2.125" style="106" customWidth="1"/>
    <col min="8711" max="8711" width="2.625" style="106" customWidth="1"/>
    <col min="8712" max="8712" width="10.625" style="106" customWidth="1"/>
    <col min="8713" max="8716" width="21.625" style="106" customWidth="1"/>
    <col min="8717" max="8717" width="22.625" style="106" customWidth="1"/>
    <col min="8718" max="8719" width="21.625" style="106" customWidth="1"/>
    <col min="8720" max="8960" width="8.875" style="106"/>
    <col min="8961" max="8961" width="2.625" style="106" customWidth="1"/>
    <col min="8962" max="8966" width="2.125" style="106" customWidth="1"/>
    <col min="8967" max="8967" width="2.625" style="106" customWidth="1"/>
    <col min="8968" max="8968" width="10.625" style="106" customWidth="1"/>
    <col min="8969" max="8972" width="21.625" style="106" customWidth="1"/>
    <col min="8973" max="8973" width="22.625" style="106" customWidth="1"/>
    <col min="8974" max="8975" width="21.625" style="106" customWidth="1"/>
    <col min="8976" max="9216" width="8.875" style="106"/>
    <col min="9217" max="9217" width="2.625" style="106" customWidth="1"/>
    <col min="9218" max="9222" width="2.125" style="106" customWidth="1"/>
    <col min="9223" max="9223" width="2.625" style="106" customWidth="1"/>
    <col min="9224" max="9224" width="10.625" style="106" customWidth="1"/>
    <col min="9225" max="9228" width="21.625" style="106" customWidth="1"/>
    <col min="9229" max="9229" width="22.625" style="106" customWidth="1"/>
    <col min="9230" max="9231" width="21.625" style="106" customWidth="1"/>
    <col min="9232" max="9472" width="8.875" style="106"/>
    <col min="9473" max="9473" width="2.625" style="106" customWidth="1"/>
    <col min="9474" max="9478" width="2.125" style="106" customWidth="1"/>
    <col min="9479" max="9479" width="2.625" style="106" customWidth="1"/>
    <col min="9480" max="9480" width="10.625" style="106" customWidth="1"/>
    <col min="9481" max="9484" width="21.625" style="106" customWidth="1"/>
    <col min="9485" max="9485" width="22.625" style="106" customWidth="1"/>
    <col min="9486" max="9487" width="21.625" style="106" customWidth="1"/>
    <col min="9488" max="9728" width="8.875" style="106"/>
    <col min="9729" max="9729" width="2.625" style="106" customWidth="1"/>
    <col min="9730" max="9734" width="2.125" style="106" customWidth="1"/>
    <col min="9735" max="9735" width="2.625" style="106" customWidth="1"/>
    <col min="9736" max="9736" width="10.625" style="106" customWidth="1"/>
    <col min="9737" max="9740" width="21.625" style="106" customWidth="1"/>
    <col min="9741" max="9741" width="22.625" style="106" customWidth="1"/>
    <col min="9742" max="9743" width="21.625" style="106" customWidth="1"/>
    <col min="9744" max="9984" width="8.875" style="106"/>
    <col min="9985" max="9985" width="2.625" style="106" customWidth="1"/>
    <col min="9986" max="9990" width="2.125" style="106" customWidth="1"/>
    <col min="9991" max="9991" width="2.625" style="106" customWidth="1"/>
    <col min="9992" max="9992" width="10.625" style="106" customWidth="1"/>
    <col min="9993" max="9996" width="21.625" style="106" customWidth="1"/>
    <col min="9997" max="9997" width="22.625" style="106" customWidth="1"/>
    <col min="9998" max="9999" width="21.625" style="106" customWidth="1"/>
    <col min="10000" max="10240" width="8.875" style="106"/>
    <col min="10241" max="10241" width="2.625" style="106" customWidth="1"/>
    <col min="10242" max="10246" width="2.125" style="106" customWidth="1"/>
    <col min="10247" max="10247" width="2.625" style="106" customWidth="1"/>
    <col min="10248" max="10248" width="10.625" style="106" customWidth="1"/>
    <col min="10249" max="10252" width="21.625" style="106" customWidth="1"/>
    <col min="10253" max="10253" width="22.625" style="106" customWidth="1"/>
    <col min="10254" max="10255" width="21.625" style="106" customWidth="1"/>
    <col min="10256" max="10496" width="8.875" style="106"/>
    <col min="10497" max="10497" width="2.625" style="106" customWidth="1"/>
    <col min="10498" max="10502" width="2.125" style="106" customWidth="1"/>
    <col min="10503" max="10503" width="2.625" style="106" customWidth="1"/>
    <col min="10504" max="10504" width="10.625" style="106" customWidth="1"/>
    <col min="10505" max="10508" width="21.625" style="106" customWidth="1"/>
    <col min="10509" max="10509" width="22.625" style="106" customWidth="1"/>
    <col min="10510" max="10511" width="21.625" style="106" customWidth="1"/>
    <col min="10512" max="10752" width="8.875" style="106"/>
    <col min="10753" max="10753" width="2.625" style="106" customWidth="1"/>
    <col min="10754" max="10758" width="2.125" style="106" customWidth="1"/>
    <col min="10759" max="10759" width="2.625" style="106" customWidth="1"/>
    <col min="10760" max="10760" width="10.625" style="106" customWidth="1"/>
    <col min="10761" max="10764" width="21.625" style="106" customWidth="1"/>
    <col min="10765" max="10765" width="22.625" style="106" customWidth="1"/>
    <col min="10766" max="10767" width="21.625" style="106" customWidth="1"/>
    <col min="10768" max="11008" width="8.875" style="106"/>
    <col min="11009" max="11009" width="2.625" style="106" customWidth="1"/>
    <col min="11010" max="11014" width="2.125" style="106" customWidth="1"/>
    <col min="11015" max="11015" width="2.625" style="106" customWidth="1"/>
    <col min="11016" max="11016" width="10.625" style="106" customWidth="1"/>
    <col min="11017" max="11020" width="21.625" style="106" customWidth="1"/>
    <col min="11021" max="11021" width="22.625" style="106" customWidth="1"/>
    <col min="11022" max="11023" width="21.625" style="106" customWidth="1"/>
    <col min="11024" max="11264" width="8.875" style="106"/>
    <col min="11265" max="11265" width="2.625" style="106" customWidth="1"/>
    <col min="11266" max="11270" width="2.125" style="106" customWidth="1"/>
    <col min="11271" max="11271" width="2.625" style="106" customWidth="1"/>
    <col min="11272" max="11272" width="10.625" style="106" customWidth="1"/>
    <col min="11273" max="11276" width="21.625" style="106" customWidth="1"/>
    <col min="11277" max="11277" width="22.625" style="106" customWidth="1"/>
    <col min="11278" max="11279" width="21.625" style="106" customWidth="1"/>
    <col min="11280" max="11520" width="8.875" style="106"/>
    <col min="11521" max="11521" width="2.625" style="106" customWidth="1"/>
    <col min="11522" max="11526" width="2.125" style="106" customWidth="1"/>
    <col min="11527" max="11527" width="2.625" style="106" customWidth="1"/>
    <col min="11528" max="11528" width="10.625" style="106" customWidth="1"/>
    <col min="11529" max="11532" width="21.625" style="106" customWidth="1"/>
    <col min="11533" max="11533" width="22.625" style="106" customWidth="1"/>
    <col min="11534" max="11535" width="21.625" style="106" customWidth="1"/>
    <col min="11536" max="11776" width="8.875" style="106"/>
    <col min="11777" max="11777" width="2.625" style="106" customWidth="1"/>
    <col min="11778" max="11782" width="2.125" style="106" customWidth="1"/>
    <col min="11783" max="11783" width="2.625" style="106" customWidth="1"/>
    <col min="11784" max="11784" width="10.625" style="106" customWidth="1"/>
    <col min="11785" max="11788" width="21.625" style="106" customWidth="1"/>
    <col min="11789" max="11789" width="22.625" style="106" customWidth="1"/>
    <col min="11790" max="11791" width="21.625" style="106" customWidth="1"/>
    <col min="11792" max="12032" width="8.875" style="106"/>
    <col min="12033" max="12033" width="2.625" style="106" customWidth="1"/>
    <col min="12034" max="12038" width="2.125" style="106" customWidth="1"/>
    <col min="12039" max="12039" width="2.625" style="106" customWidth="1"/>
    <col min="12040" max="12040" width="10.625" style="106" customWidth="1"/>
    <col min="12041" max="12044" width="21.625" style="106" customWidth="1"/>
    <col min="12045" max="12045" width="22.625" style="106" customWidth="1"/>
    <col min="12046" max="12047" width="21.625" style="106" customWidth="1"/>
    <col min="12048" max="12288" width="8.875" style="106"/>
    <col min="12289" max="12289" width="2.625" style="106" customWidth="1"/>
    <col min="12290" max="12294" width="2.125" style="106" customWidth="1"/>
    <col min="12295" max="12295" width="2.625" style="106" customWidth="1"/>
    <col min="12296" max="12296" width="10.625" style="106" customWidth="1"/>
    <col min="12297" max="12300" width="21.625" style="106" customWidth="1"/>
    <col min="12301" max="12301" width="22.625" style="106" customWidth="1"/>
    <col min="12302" max="12303" width="21.625" style="106" customWidth="1"/>
    <col min="12304" max="12544" width="8.875" style="106"/>
    <col min="12545" max="12545" width="2.625" style="106" customWidth="1"/>
    <col min="12546" max="12550" width="2.125" style="106" customWidth="1"/>
    <col min="12551" max="12551" width="2.625" style="106" customWidth="1"/>
    <col min="12552" max="12552" width="10.625" style="106" customWidth="1"/>
    <col min="12553" max="12556" width="21.625" style="106" customWidth="1"/>
    <col min="12557" max="12557" width="22.625" style="106" customWidth="1"/>
    <col min="12558" max="12559" width="21.625" style="106" customWidth="1"/>
    <col min="12560" max="12800" width="8.875" style="106"/>
    <col min="12801" max="12801" width="2.625" style="106" customWidth="1"/>
    <col min="12802" max="12806" width="2.125" style="106" customWidth="1"/>
    <col min="12807" max="12807" width="2.625" style="106" customWidth="1"/>
    <col min="12808" max="12808" width="10.625" style="106" customWidth="1"/>
    <col min="12809" max="12812" width="21.625" style="106" customWidth="1"/>
    <col min="12813" max="12813" width="22.625" style="106" customWidth="1"/>
    <col min="12814" max="12815" width="21.625" style="106" customWidth="1"/>
    <col min="12816" max="13056" width="8.875" style="106"/>
    <col min="13057" max="13057" width="2.625" style="106" customWidth="1"/>
    <col min="13058" max="13062" width="2.125" style="106" customWidth="1"/>
    <col min="13063" max="13063" width="2.625" style="106" customWidth="1"/>
    <col min="13064" max="13064" width="10.625" style="106" customWidth="1"/>
    <col min="13065" max="13068" width="21.625" style="106" customWidth="1"/>
    <col min="13069" max="13069" width="22.625" style="106" customWidth="1"/>
    <col min="13070" max="13071" width="21.625" style="106" customWidth="1"/>
    <col min="13072" max="13312" width="8.875" style="106"/>
    <col min="13313" max="13313" width="2.625" style="106" customWidth="1"/>
    <col min="13314" max="13318" width="2.125" style="106" customWidth="1"/>
    <col min="13319" max="13319" width="2.625" style="106" customWidth="1"/>
    <col min="13320" max="13320" width="10.625" style="106" customWidth="1"/>
    <col min="13321" max="13324" width="21.625" style="106" customWidth="1"/>
    <col min="13325" max="13325" width="22.625" style="106" customWidth="1"/>
    <col min="13326" max="13327" width="21.625" style="106" customWidth="1"/>
    <col min="13328" max="13568" width="8.875" style="106"/>
    <col min="13569" max="13569" width="2.625" style="106" customWidth="1"/>
    <col min="13570" max="13574" width="2.125" style="106" customWidth="1"/>
    <col min="13575" max="13575" width="2.625" style="106" customWidth="1"/>
    <col min="13576" max="13576" width="10.625" style="106" customWidth="1"/>
    <col min="13577" max="13580" width="21.625" style="106" customWidth="1"/>
    <col min="13581" max="13581" width="22.625" style="106" customWidth="1"/>
    <col min="13582" max="13583" width="21.625" style="106" customWidth="1"/>
    <col min="13584" max="13824" width="8.875" style="106"/>
    <col min="13825" max="13825" width="2.625" style="106" customWidth="1"/>
    <col min="13826" max="13830" width="2.125" style="106" customWidth="1"/>
    <col min="13831" max="13831" width="2.625" style="106" customWidth="1"/>
    <col min="13832" max="13832" width="10.625" style="106" customWidth="1"/>
    <col min="13833" max="13836" width="21.625" style="106" customWidth="1"/>
    <col min="13837" max="13837" width="22.625" style="106" customWidth="1"/>
    <col min="13838" max="13839" width="21.625" style="106" customWidth="1"/>
    <col min="13840" max="14080" width="8.875" style="106"/>
    <col min="14081" max="14081" width="2.625" style="106" customWidth="1"/>
    <col min="14082" max="14086" width="2.125" style="106" customWidth="1"/>
    <col min="14087" max="14087" width="2.625" style="106" customWidth="1"/>
    <col min="14088" max="14088" width="10.625" style="106" customWidth="1"/>
    <col min="14089" max="14092" width="21.625" style="106" customWidth="1"/>
    <col min="14093" max="14093" width="22.625" style="106" customWidth="1"/>
    <col min="14094" max="14095" width="21.625" style="106" customWidth="1"/>
    <col min="14096" max="14336" width="8.875" style="106"/>
    <col min="14337" max="14337" width="2.625" style="106" customWidth="1"/>
    <col min="14338" max="14342" width="2.125" style="106" customWidth="1"/>
    <col min="14343" max="14343" width="2.625" style="106" customWidth="1"/>
    <col min="14344" max="14344" width="10.625" style="106" customWidth="1"/>
    <col min="14345" max="14348" width="21.625" style="106" customWidth="1"/>
    <col min="14349" max="14349" width="22.625" style="106" customWidth="1"/>
    <col min="14350" max="14351" width="21.625" style="106" customWidth="1"/>
    <col min="14352" max="14592" width="8.875" style="106"/>
    <col min="14593" max="14593" width="2.625" style="106" customWidth="1"/>
    <col min="14594" max="14598" width="2.125" style="106" customWidth="1"/>
    <col min="14599" max="14599" width="2.625" style="106" customWidth="1"/>
    <col min="14600" max="14600" width="10.625" style="106" customWidth="1"/>
    <col min="14601" max="14604" width="21.625" style="106" customWidth="1"/>
    <col min="14605" max="14605" width="22.625" style="106" customWidth="1"/>
    <col min="14606" max="14607" width="21.625" style="106" customWidth="1"/>
    <col min="14608" max="14848" width="8.875" style="106"/>
    <col min="14849" max="14849" width="2.625" style="106" customWidth="1"/>
    <col min="14850" max="14854" width="2.125" style="106" customWidth="1"/>
    <col min="14855" max="14855" width="2.625" style="106" customWidth="1"/>
    <col min="14856" max="14856" width="10.625" style="106" customWidth="1"/>
    <col min="14857" max="14860" width="21.625" style="106" customWidth="1"/>
    <col min="14861" max="14861" width="22.625" style="106" customWidth="1"/>
    <col min="14862" max="14863" width="21.625" style="106" customWidth="1"/>
    <col min="14864" max="15104" width="8.875" style="106"/>
    <col min="15105" max="15105" width="2.625" style="106" customWidth="1"/>
    <col min="15106" max="15110" width="2.125" style="106" customWidth="1"/>
    <col min="15111" max="15111" width="2.625" style="106" customWidth="1"/>
    <col min="15112" max="15112" width="10.625" style="106" customWidth="1"/>
    <col min="15113" max="15116" width="21.625" style="106" customWidth="1"/>
    <col min="15117" max="15117" width="22.625" style="106" customWidth="1"/>
    <col min="15118" max="15119" width="21.625" style="106" customWidth="1"/>
    <col min="15120" max="15360" width="8.875" style="106"/>
    <col min="15361" max="15361" width="2.625" style="106" customWidth="1"/>
    <col min="15362" max="15366" width="2.125" style="106" customWidth="1"/>
    <col min="15367" max="15367" width="2.625" style="106" customWidth="1"/>
    <col min="15368" max="15368" width="10.625" style="106" customWidth="1"/>
    <col min="15369" max="15372" width="21.625" style="106" customWidth="1"/>
    <col min="15373" max="15373" width="22.625" style="106" customWidth="1"/>
    <col min="15374" max="15375" width="21.625" style="106" customWidth="1"/>
    <col min="15376" max="15616" width="8.875" style="106"/>
    <col min="15617" max="15617" width="2.625" style="106" customWidth="1"/>
    <col min="15618" max="15622" width="2.125" style="106" customWidth="1"/>
    <col min="15623" max="15623" width="2.625" style="106" customWidth="1"/>
    <col min="15624" max="15624" width="10.625" style="106" customWidth="1"/>
    <col min="15625" max="15628" width="21.625" style="106" customWidth="1"/>
    <col min="15629" max="15629" width="22.625" style="106" customWidth="1"/>
    <col min="15630" max="15631" width="21.625" style="106" customWidth="1"/>
    <col min="15632" max="15872" width="8.875" style="106"/>
    <col min="15873" max="15873" width="2.625" style="106" customWidth="1"/>
    <col min="15874" max="15878" width="2.125" style="106" customWidth="1"/>
    <col min="15879" max="15879" width="2.625" style="106" customWidth="1"/>
    <col min="15880" max="15880" width="10.625" style="106" customWidth="1"/>
    <col min="15881" max="15884" width="21.625" style="106" customWidth="1"/>
    <col min="15885" max="15885" width="22.625" style="106" customWidth="1"/>
    <col min="15886" max="15887" width="21.625" style="106" customWidth="1"/>
    <col min="15888" max="16128" width="8.875" style="106"/>
    <col min="16129" max="16129" width="2.625" style="106" customWidth="1"/>
    <col min="16130" max="16134" width="2.125" style="106" customWidth="1"/>
    <col min="16135" max="16135" width="2.625" style="106" customWidth="1"/>
    <col min="16136" max="16136" width="10.625" style="106" customWidth="1"/>
    <col min="16137" max="16140" width="21.625" style="106" customWidth="1"/>
    <col min="16141" max="16141" width="22.625" style="106" customWidth="1"/>
    <col min="16142" max="16143" width="21.625" style="106" customWidth="1"/>
    <col min="16144" max="16384" width="8.875" style="106"/>
  </cols>
  <sheetData>
    <row r="1" spans="2:15" x14ac:dyDescent="0.15">
      <c r="B1" s="151" t="s">
        <v>237</v>
      </c>
      <c r="C1" s="152"/>
      <c r="D1" s="152"/>
      <c r="E1" s="152"/>
      <c r="F1" s="152"/>
      <c r="G1" s="152"/>
      <c r="H1" s="152"/>
      <c r="I1" s="152"/>
      <c r="J1" s="152"/>
      <c r="K1" s="152"/>
      <c r="L1" s="152"/>
      <c r="M1" s="152"/>
      <c r="N1" s="152"/>
      <c r="O1" s="152"/>
    </row>
    <row r="2" spans="2:15" ht="23.25" customHeight="1" x14ac:dyDescent="0.15">
      <c r="B2" s="152"/>
      <c r="C2" s="152"/>
      <c r="D2" s="152"/>
      <c r="E2" s="152"/>
      <c r="F2" s="152"/>
      <c r="G2" s="152"/>
      <c r="H2" s="152"/>
      <c r="I2" s="152"/>
      <c r="J2" s="152"/>
      <c r="K2" s="152"/>
      <c r="L2" s="152"/>
      <c r="M2" s="152"/>
      <c r="N2" s="152"/>
      <c r="O2" s="152"/>
    </row>
    <row r="3" spans="2:15" x14ac:dyDescent="0.15">
      <c r="O3" s="107" t="s">
        <v>238</v>
      </c>
    </row>
    <row r="4" spans="2:15" ht="21.95" customHeight="1" x14ac:dyDescent="0.15">
      <c r="B4" s="153" t="s">
        <v>239</v>
      </c>
      <c r="C4" s="154"/>
      <c r="D4" s="154"/>
      <c r="E4" s="154"/>
      <c r="F4" s="154"/>
      <c r="G4" s="154"/>
      <c r="H4" s="155"/>
      <c r="I4" s="108" t="s">
        <v>240</v>
      </c>
      <c r="J4" s="109" t="s">
        <v>241</v>
      </c>
      <c r="K4" s="109" t="s">
        <v>242</v>
      </c>
      <c r="L4" s="109" t="s">
        <v>243</v>
      </c>
      <c r="M4" s="110" t="s">
        <v>244</v>
      </c>
      <c r="N4" s="109" t="s">
        <v>245</v>
      </c>
      <c r="O4" s="109" t="s">
        <v>246</v>
      </c>
    </row>
    <row r="5" spans="2:15" ht="21.95" customHeight="1" x14ac:dyDescent="0.15">
      <c r="B5" s="156"/>
      <c r="C5" s="157"/>
      <c r="D5" s="157"/>
      <c r="E5" s="157"/>
      <c r="F5" s="157"/>
      <c r="G5" s="157"/>
      <c r="H5" s="158"/>
      <c r="I5" s="111" t="s">
        <v>247</v>
      </c>
      <c r="J5" s="111" t="s">
        <v>248</v>
      </c>
      <c r="K5" s="111" t="s">
        <v>249</v>
      </c>
      <c r="L5" s="111" t="s">
        <v>250</v>
      </c>
      <c r="M5" s="111" t="s">
        <v>251</v>
      </c>
      <c r="N5" s="111" t="s">
        <v>252</v>
      </c>
      <c r="O5" s="111" t="s">
        <v>253</v>
      </c>
    </row>
    <row r="6" spans="2:15" ht="21.95" customHeight="1" x14ac:dyDescent="0.15">
      <c r="B6" s="112" t="s">
        <v>24</v>
      </c>
      <c r="C6" s="113"/>
      <c r="D6" s="113"/>
      <c r="E6" s="113"/>
      <c r="F6" s="113"/>
      <c r="G6" s="113"/>
      <c r="H6" s="114"/>
      <c r="I6" s="115">
        <f>SUM(I8,I26)</f>
        <v>10396073277551</v>
      </c>
      <c r="J6" s="115">
        <f t="shared" ref="J6:N6" si="0">SUM(J8,J26)</f>
        <v>166115202381</v>
      </c>
      <c r="K6" s="115">
        <f t="shared" si="0"/>
        <v>107988745155</v>
      </c>
      <c r="L6" s="115">
        <f>I6+J6-K6</f>
        <v>10454199734777</v>
      </c>
      <c r="M6" s="115">
        <f>SUM(M8,M26)</f>
        <v>2944125690212</v>
      </c>
      <c r="N6" s="115">
        <f t="shared" si="0"/>
        <v>98706732022</v>
      </c>
      <c r="O6" s="115">
        <f>L6-M6</f>
        <v>7510074044565</v>
      </c>
    </row>
    <row r="7" spans="2:15" ht="21.95" customHeight="1" x14ac:dyDescent="0.15">
      <c r="B7" s="116"/>
      <c r="C7" s="117"/>
      <c r="D7" s="117"/>
      <c r="E7" s="117"/>
      <c r="F7" s="117"/>
      <c r="G7" s="117"/>
      <c r="H7" s="118"/>
      <c r="I7" s="119"/>
      <c r="J7" s="119"/>
      <c r="K7" s="119"/>
      <c r="L7" s="119"/>
      <c r="M7" s="120">
        <f>SUM(M9,M27)</f>
        <v>81492391741</v>
      </c>
      <c r="N7" s="120">
        <f>SUM(N9,N27)</f>
        <v>72869244</v>
      </c>
      <c r="O7" s="119"/>
    </row>
    <row r="8" spans="2:15" ht="21.95" customHeight="1" x14ac:dyDescent="0.15">
      <c r="B8" s="112"/>
      <c r="C8" s="113" t="s">
        <v>25</v>
      </c>
      <c r="D8" s="113"/>
      <c r="E8" s="113"/>
      <c r="F8" s="113"/>
      <c r="G8" s="113"/>
      <c r="H8" s="114"/>
      <c r="I8" s="115">
        <f>SUM(I10,I12,I14,I16,I18,I20,I22,I24)</f>
        <v>10381678591052</v>
      </c>
      <c r="J8" s="115">
        <f t="shared" ref="J8:K8" si="1">SUM(J10,J12,J14,J16,J18,J20,J22,J24)</f>
        <v>162659529969</v>
      </c>
      <c r="K8" s="115">
        <f t="shared" si="1"/>
        <v>107488700532</v>
      </c>
      <c r="L8" s="115">
        <f t="shared" ref="L8:L64" si="2">I8+J8-K8</f>
        <v>10436849420489</v>
      </c>
      <c r="M8" s="115">
        <f>SUM(M10,M12,M14,M16,M18,M20,M22,M24)</f>
        <v>2943254302517</v>
      </c>
      <c r="N8" s="115">
        <f>SUM(N10,N12,N14,N16,N18,N20,N22,N24)</f>
        <v>98640099710</v>
      </c>
      <c r="O8" s="115">
        <f t="shared" ref="O8:O64" si="3">L8-M8</f>
        <v>7493595117972</v>
      </c>
    </row>
    <row r="9" spans="2:15" ht="21.95" customHeight="1" x14ac:dyDescent="0.15">
      <c r="B9" s="116"/>
      <c r="C9" s="117"/>
      <c r="D9" s="117"/>
      <c r="E9" s="117"/>
      <c r="F9" s="117"/>
      <c r="G9" s="117"/>
      <c r="H9" s="118"/>
      <c r="I9" s="119"/>
      <c r="J9" s="119"/>
      <c r="K9" s="119"/>
      <c r="L9" s="119"/>
      <c r="M9" s="120">
        <f>SUM(M11,M13,M15,M17,M19,M21,M23,M25)</f>
        <v>81489931597</v>
      </c>
      <c r="N9" s="120">
        <f>SUM(N11,N13,N15,N17,N19,N21,N23,N25)</f>
        <v>72869244</v>
      </c>
      <c r="O9" s="119"/>
    </row>
    <row r="10" spans="2:15" ht="21.95" customHeight="1" x14ac:dyDescent="0.15">
      <c r="B10" s="112"/>
      <c r="C10" s="113"/>
      <c r="D10" s="113" t="s">
        <v>26</v>
      </c>
      <c r="E10" s="113"/>
      <c r="F10" s="113"/>
      <c r="G10" s="113"/>
      <c r="H10" s="114"/>
      <c r="I10" s="115">
        <v>5479157106585</v>
      </c>
      <c r="J10" s="115">
        <v>22523878265</v>
      </c>
      <c r="K10" s="115">
        <v>29175988052</v>
      </c>
      <c r="L10" s="115">
        <f t="shared" si="2"/>
        <v>5472504996798</v>
      </c>
      <c r="M10" s="115">
        <v>15427711055</v>
      </c>
      <c r="N10" s="115">
        <v>0</v>
      </c>
      <c r="O10" s="115">
        <f t="shared" si="3"/>
        <v>5457077285743</v>
      </c>
    </row>
    <row r="11" spans="2:15" ht="21.95" customHeight="1" x14ac:dyDescent="0.15">
      <c r="B11" s="116"/>
      <c r="C11" s="117"/>
      <c r="D11" s="117"/>
      <c r="E11" s="117"/>
      <c r="F11" s="117"/>
      <c r="G11" s="117"/>
      <c r="H11" s="118"/>
      <c r="I11" s="119"/>
      <c r="J11" s="119"/>
      <c r="K11" s="119"/>
      <c r="L11" s="119"/>
      <c r="M11" s="120">
        <v>15427711055</v>
      </c>
      <c r="N11" s="120">
        <v>0</v>
      </c>
      <c r="O11" s="119"/>
    </row>
    <row r="12" spans="2:15" ht="21.95" customHeight="1" x14ac:dyDescent="0.15">
      <c r="B12" s="112"/>
      <c r="C12" s="113"/>
      <c r="D12" s="113" t="s">
        <v>27</v>
      </c>
      <c r="E12" s="113"/>
      <c r="F12" s="113"/>
      <c r="G12" s="113"/>
      <c r="H12" s="114"/>
      <c r="I12" s="115">
        <v>3403518275772</v>
      </c>
      <c r="J12" s="115">
        <v>116389945482</v>
      </c>
      <c r="K12" s="115">
        <v>59436549502</v>
      </c>
      <c r="L12" s="115">
        <f t="shared" si="2"/>
        <v>3460471671752</v>
      </c>
      <c r="M12" s="115">
        <v>2059285578994</v>
      </c>
      <c r="N12" s="115">
        <v>75292146490</v>
      </c>
      <c r="O12" s="115">
        <f t="shared" si="3"/>
        <v>1401186092758</v>
      </c>
    </row>
    <row r="13" spans="2:15" ht="21.95" customHeight="1" x14ac:dyDescent="0.15">
      <c r="B13" s="116"/>
      <c r="C13" s="117"/>
      <c r="D13" s="117"/>
      <c r="E13" s="117"/>
      <c r="F13" s="117"/>
      <c r="G13" s="117"/>
      <c r="H13" s="118"/>
      <c r="I13" s="119"/>
      <c r="J13" s="119"/>
      <c r="K13" s="119"/>
      <c r="L13" s="119"/>
      <c r="M13" s="120">
        <v>65134511799</v>
      </c>
      <c r="N13" s="120">
        <v>72869244</v>
      </c>
      <c r="O13" s="119"/>
    </row>
    <row r="14" spans="2:15" ht="21.95" customHeight="1" x14ac:dyDescent="0.15">
      <c r="B14" s="112"/>
      <c r="C14" s="113"/>
      <c r="D14" s="113" t="s">
        <v>28</v>
      </c>
      <c r="E14" s="113"/>
      <c r="F14" s="113"/>
      <c r="G14" s="113"/>
      <c r="H14" s="114"/>
      <c r="I14" s="115">
        <v>1493523973952</v>
      </c>
      <c r="J14" s="115">
        <v>20825769523</v>
      </c>
      <c r="K14" s="115">
        <v>17626837701</v>
      </c>
      <c r="L14" s="115">
        <f t="shared" si="2"/>
        <v>1496722905774</v>
      </c>
      <c r="M14" s="115">
        <v>863995500670</v>
      </c>
      <c r="N14" s="115">
        <v>23036671919</v>
      </c>
      <c r="O14" s="115">
        <f t="shared" si="3"/>
        <v>632727405104</v>
      </c>
    </row>
    <row r="15" spans="2:15" ht="21.95" customHeight="1" x14ac:dyDescent="0.15">
      <c r="B15" s="116"/>
      <c r="C15" s="117"/>
      <c r="D15" s="117"/>
      <c r="E15" s="117"/>
      <c r="F15" s="117"/>
      <c r="G15" s="117"/>
      <c r="H15" s="118"/>
      <c r="I15" s="119"/>
      <c r="J15" s="119"/>
      <c r="K15" s="119"/>
      <c r="L15" s="119"/>
      <c r="M15" s="120">
        <v>927708743</v>
      </c>
      <c r="N15" s="120">
        <v>0</v>
      </c>
      <c r="O15" s="119"/>
    </row>
    <row r="16" spans="2:15" ht="21.95" customHeight="1" x14ac:dyDescent="0.15">
      <c r="B16" s="112"/>
      <c r="C16" s="113"/>
      <c r="D16" s="113" t="s">
        <v>29</v>
      </c>
      <c r="E16" s="113"/>
      <c r="F16" s="113"/>
      <c r="G16" s="113"/>
      <c r="H16" s="114"/>
      <c r="I16" s="115">
        <v>0</v>
      </c>
      <c r="J16" s="115">
        <v>0</v>
      </c>
      <c r="K16" s="115">
        <v>0</v>
      </c>
      <c r="L16" s="115">
        <f t="shared" si="2"/>
        <v>0</v>
      </c>
      <c r="M16" s="115">
        <v>0</v>
      </c>
      <c r="N16" s="115">
        <v>0</v>
      </c>
      <c r="O16" s="115">
        <f t="shared" si="3"/>
        <v>0</v>
      </c>
    </row>
    <row r="17" spans="2:15" ht="21.95" hidden="1" customHeight="1" x14ac:dyDescent="0.15">
      <c r="B17" s="116"/>
      <c r="C17" s="117"/>
      <c r="D17" s="117"/>
      <c r="E17" s="117"/>
      <c r="F17" s="117"/>
      <c r="G17" s="117"/>
      <c r="H17" s="118"/>
      <c r="I17" s="119"/>
      <c r="J17" s="119"/>
      <c r="K17" s="119"/>
      <c r="L17" s="119"/>
      <c r="M17" s="120">
        <v>0</v>
      </c>
      <c r="N17" s="120">
        <v>0</v>
      </c>
      <c r="O17" s="119"/>
    </row>
    <row r="18" spans="2:15" ht="21.95" customHeight="1" x14ac:dyDescent="0.15">
      <c r="B18" s="112"/>
      <c r="C18" s="113"/>
      <c r="D18" s="113" t="s">
        <v>30</v>
      </c>
      <c r="E18" s="113"/>
      <c r="F18" s="113"/>
      <c r="G18" s="113"/>
      <c r="H18" s="114"/>
      <c r="I18" s="115">
        <v>2880018602</v>
      </c>
      <c r="J18" s="115">
        <v>336149999</v>
      </c>
      <c r="K18" s="115">
        <v>1249324638</v>
      </c>
      <c r="L18" s="115">
        <f t="shared" si="2"/>
        <v>1966843963</v>
      </c>
      <c r="M18" s="115">
        <v>1650575882</v>
      </c>
      <c r="N18" s="115">
        <v>15191924</v>
      </c>
      <c r="O18" s="115">
        <f t="shared" si="3"/>
        <v>316268081</v>
      </c>
    </row>
    <row r="19" spans="2:15" ht="21.95" hidden="1" customHeight="1" x14ac:dyDescent="0.15">
      <c r="B19" s="116"/>
      <c r="C19" s="117"/>
      <c r="D19" s="117"/>
      <c r="E19" s="117"/>
      <c r="F19" s="117"/>
      <c r="G19" s="117"/>
      <c r="H19" s="118"/>
      <c r="I19" s="119"/>
      <c r="J19" s="119"/>
      <c r="K19" s="119"/>
      <c r="L19" s="119"/>
      <c r="M19" s="120">
        <v>0</v>
      </c>
      <c r="N19" s="120">
        <v>0</v>
      </c>
      <c r="O19" s="119"/>
    </row>
    <row r="20" spans="2:15" ht="21.95" customHeight="1" x14ac:dyDescent="0.15">
      <c r="B20" s="112"/>
      <c r="C20" s="113"/>
      <c r="D20" s="113" t="s">
        <v>31</v>
      </c>
      <c r="E20" s="113"/>
      <c r="F20" s="113"/>
      <c r="G20" s="113"/>
      <c r="H20" s="114"/>
      <c r="I20" s="115">
        <v>626318525</v>
      </c>
      <c r="J20" s="115">
        <v>385986700</v>
      </c>
      <c r="K20" s="115">
        <v>0</v>
      </c>
      <c r="L20" s="115">
        <f t="shared" si="2"/>
        <v>1012305225</v>
      </c>
      <c r="M20" s="115">
        <v>628998941</v>
      </c>
      <c r="N20" s="115">
        <v>3049377</v>
      </c>
      <c r="O20" s="115">
        <f t="shared" si="3"/>
        <v>383306284</v>
      </c>
    </row>
    <row r="21" spans="2:15" ht="21.95" hidden="1" customHeight="1" x14ac:dyDescent="0.15">
      <c r="B21" s="116"/>
      <c r="C21" s="117"/>
      <c r="D21" s="117"/>
      <c r="E21" s="117"/>
      <c r="F21" s="117"/>
      <c r="G21" s="117"/>
      <c r="H21" s="118"/>
      <c r="I21" s="119"/>
      <c r="J21" s="119"/>
      <c r="K21" s="119"/>
      <c r="L21" s="119"/>
      <c r="M21" s="120">
        <v>0</v>
      </c>
      <c r="N21" s="120">
        <v>0</v>
      </c>
      <c r="O21" s="119"/>
    </row>
    <row r="22" spans="2:15" ht="21.95" customHeight="1" x14ac:dyDescent="0.15">
      <c r="B22" s="112"/>
      <c r="C22" s="113"/>
      <c r="D22" s="113" t="s">
        <v>32</v>
      </c>
      <c r="E22" s="113"/>
      <c r="F22" s="113"/>
      <c r="G22" s="113"/>
      <c r="H22" s="114"/>
      <c r="I22" s="115">
        <v>1972670000</v>
      </c>
      <c r="J22" s="115">
        <v>2197800000</v>
      </c>
      <c r="K22" s="115">
        <v>0</v>
      </c>
      <c r="L22" s="115">
        <f t="shared" si="2"/>
        <v>4170470000</v>
      </c>
      <c r="M22" s="115">
        <v>2265709998</v>
      </c>
      <c r="N22" s="115">
        <v>293040000</v>
      </c>
      <c r="O22" s="115">
        <f t="shared" si="3"/>
        <v>1904760002</v>
      </c>
    </row>
    <row r="23" spans="2:15" ht="21.95" hidden="1" customHeight="1" x14ac:dyDescent="0.15">
      <c r="B23" s="116"/>
      <c r="C23" s="117"/>
      <c r="D23" s="117"/>
      <c r="E23" s="117"/>
      <c r="F23" s="117"/>
      <c r="G23" s="117"/>
      <c r="H23" s="118"/>
      <c r="I23" s="119"/>
      <c r="J23" s="119"/>
      <c r="K23" s="119"/>
      <c r="L23" s="119"/>
      <c r="M23" s="120">
        <v>0</v>
      </c>
      <c r="N23" s="120">
        <v>0</v>
      </c>
      <c r="O23" s="119"/>
    </row>
    <row r="24" spans="2:15" ht="21.95" customHeight="1" x14ac:dyDescent="0.15">
      <c r="B24" s="112"/>
      <c r="C24" s="113"/>
      <c r="D24" s="113" t="s">
        <v>254</v>
      </c>
      <c r="E24" s="113"/>
      <c r="F24" s="113"/>
      <c r="G24" s="113"/>
      <c r="H24" s="114"/>
      <c r="I24" s="115">
        <v>227616</v>
      </c>
      <c r="J24" s="115">
        <v>0</v>
      </c>
      <c r="K24" s="115">
        <v>639</v>
      </c>
      <c r="L24" s="115">
        <f t="shared" si="2"/>
        <v>226977</v>
      </c>
      <c r="M24" s="115">
        <v>226977</v>
      </c>
      <c r="N24" s="115">
        <v>0</v>
      </c>
      <c r="O24" s="115">
        <f t="shared" si="3"/>
        <v>0</v>
      </c>
    </row>
    <row r="25" spans="2:15" ht="21.95" hidden="1" customHeight="1" x14ac:dyDescent="0.15">
      <c r="B25" s="116"/>
      <c r="C25" s="117"/>
      <c r="D25" s="117"/>
      <c r="E25" s="117"/>
      <c r="F25" s="117"/>
      <c r="G25" s="117"/>
      <c r="H25" s="118"/>
      <c r="I25" s="119"/>
      <c r="J25" s="119"/>
      <c r="K25" s="119"/>
      <c r="L25" s="119"/>
      <c r="M25" s="120">
        <v>0</v>
      </c>
      <c r="N25" s="120">
        <v>0</v>
      </c>
      <c r="O25" s="119"/>
    </row>
    <row r="26" spans="2:15" ht="21.95" customHeight="1" x14ac:dyDescent="0.15">
      <c r="B26" s="112"/>
      <c r="C26" s="113" t="s">
        <v>33</v>
      </c>
      <c r="D26" s="113"/>
      <c r="E26" s="113"/>
      <c r="F26" s="113"/>
      <c r="G26" s="113"/>
      <c r="H26" s="114"/>
      <c r="I26" s="115">
        <f>SUM(I28,I30,I32)</f>
        <v>14394686499</v>
      </c>
      <c r="J26" s="115">
        <f t="shared" ref="J26:N26" si="4">SUM(J28,J30,J32)</f>
        <v>3455672412</v>
      </c>
      <c r="K26" s="115">
        <f t="shared" si="4"/>
        <v>500044623</v>
      </c>
      <c r="L26" s="115">
        <f t="shared" si="2"/>
        <v>17350314288</v>
      </c>
      <c r="M26" s="115">
        <f t="shared" si="4"/>
        <v>871387695</v>
      </c>
      <c r="N26" s="115">
        <f t="shared" si="4"/>
        <v>66632312</v>
      </c>
      <c r="O26" s="115">
        <f t="shared" si="3"/>
        <v>16478926593</v>
      </c>
    </row>
    <row r="27" spans="2:15" s="121" customFormat="1" ht="21.95" customHeight="1" x14ac:dyDescent="0.15">
      <c r="B27" s="116"/>
      <c r="C27" s="117"/>
      <c r="D27" s="117"/>
      <c r="E27" s="117"/>
      <c r="F27" s="117"/>
      <c r="G27" s="117"/>
      <c r="H27" s="118"/>
      <c r="I27" s="119"/>
      <c r="J27" s="119"/>
      <c r="K27" s="119"/>
      <c r="L27" s="119"/>
      <c r="M27" s="120">
        <f>SUM(M29,M31,M33)</f>
        <v>2460144</v>
      </c>
      <c r="N27" s="120">
        <f>SUM(N29,N31,N33)</f>
        <v>0</v>
      </c>
      <c r="O27" s="119"/>
    </row>
    <row r="28" spans="2:15" ht="21.95" customHeight="1" x14ac:dyDescent="0.15">
      <c r="B28" s="112"/>
      <c r="C28" s="113"/>
      <c r="D28" s="113" t="s">
        <v>34</v>
      </c>
      <c r="E28" s="113"/>
      <c r="F28" s="113"/>
      <c r="G28" s="113"/>
      <c r="H28" s="114"/>
      <c r="I28" s="115">
        <v>13158221667</v>
      </c>
      <c r="J28" s="115">
        <v>0</v>
      </c>
      <c r="K28" s="115">
        <v>0</v>
      </c>
      <c r="L28" s="115">
        <f t="shared" si="2"/>
        <v>13158221667</v>
      </c>
      <c r="M28" s="115">
        <v>0</v>
      </c>
      <c r="N28" s="115">
        <v>0</v>
      </c>
      <c r="O28" s="115">
        <f t="shared" si="3"/>
        <v>13158221667</v>
      </c>
    </row>
    <row r="29" spans="2:15" ht="21.95" hidden="1" customHeight="1" x14ac:dyDescent="0.15">
      <c r="B29" s="116"/>
      <c r="C29" s="117"/>
      <c r="D29" s="117"/>
      <c r="E29" s="117"/>
      <c r="F29" s="117"/>
      <c r="G29" s="117"/>
      <c r="H29" s="118"/>
      <c r="I29" s="119"/>
      <c r="J29" s="119"/>
      <c r="K29" s="119"/>
      <c r="L29" s="119"/>
      <c r="M29" s="120">
        <v>0</v>
      </c>
      <c r="N29" s="120">
        <v>0</v>
      </c>
      <c r="O29" s="119"/>
    </row>
    <row r="30" spans="2:15" ht="21.95" customHeight="1" x14ac:dyDescent="0.15">
      <c r="B30" s="112"/>
      <c r="C30" s="113"/>
      <c r="D30" s="113" t="s">
        <v>35</v>
      </c>
      <c r="E30" s="113"/>
      <c r="F30" s="113"/>
      <c r="G30" s="113"/>
      <c r="H30" s="114"/>
      <c r="I30" s="115">
        <v>187249476</v>
      </c>
      <c r="J30" s="115">
        <v>48927010</v>
      </c>
      <c r="K30" s="115">
        <v>11214641</v>
      </c>
      <c r="L30" s="115">
        <f t="shared" si="2"/>
        <v>224961845</v>
      </c>
      <c r="M30" s="115">
        <v>87460403</v>
      </c>
      <c r="N30" s="115">
        <v>22130760</v>
      </c>
      <c r="O30" s="115">
        <f t="shared" si="3"/>
        <v>137501442</v>
      </c>
    </row>
    <row r="31" spans="2:15" ht="21.95" customHeight="1" x14ac:dyDescent="0.15">
      <c r="B31" s="116"/>
      <c r="C31" s="117"/>
      <c r="D31" s="117"/>
      <c r="E31" s="117"/>
      <c r="F31" s="117"/>
      <c r="G31" s="117"/>
      <c r="H31" s="118"/>
      <c r="I31" s="119"/>
      <c r="J31" s="119"/>
      <c r="K31" s="119"/>
      <c r="L31" s="119"/>
      <c r="M31" s="120">
        <v>0</v>
      </c>
      <c r="N31" s="120">
        <v>0</v>
      </c>
      <c r="O31" s="119"/>
    </row>
    <row r="32" spans="2:15" ht="21.95" customHeight="1" x14ac:dyDescent="0.15">
      <c r="B32" s="112"/>
      <c r="C32" s="113"/>
      <c r="D32" s="113" t="s">
        <v>255</v>
      </c>
      <c r="E32" s="113"/>
      <c r="F32" s="113"/>
      <c r="G32" s="113"/>
      <c r="H32" s="114"/>
      <c r="I32" s="115">
        <v>1049215356</v>
      </c>
      <c r="J32" s="115">
        <v>3406745402</v>
      </c>
      <c r="K32" s="115">
        <v>488829982</v>
      </c>
      <c r="L32" s="115">
        <f t="shared" si="2"/>
        <v>3967130776</v>
      </c>
      <c r="M32" s="115">
        <v>783927292</v>
      </c>
      <c r="N32" s="115">
        <v>44501552</v>
      </c>
      <c r="O32" s="115">
        <f t="shared" si="3"/>
        <v>3183203484</v>
      </c>
    </row>
    <row r="33" spans="2:15" s="121" customFormat="1" ht="21.95" customHeight="1" x14ac:dyDescent="0.15">
      <c r="B33" s="116"/>
      <c r="C33" s="117"/>
      <c r="D33" s="117"/>
      <c r="E33" s="117"/>
      <c r="F33" s="117"/>
      <c r="G33" s="117"/>
      <c r="H33" s="118"/>
      <c r="I33" s="119"/>
      <c r="J33" s="119"/>
      <c r="K33" s="119"/>
      <c r="L33" s="119"/>
      <c r="M33" s="120">
        <v>2460144</v>
      </c>
      <c r="N33" s="120">
        <v>0</v>
      </c>
      <c r="O33" s="119"/>
    </row>
    <row r="34" spans="2:15" ht="21.95" customHeight="1" x14ac:dyDescent="0.15">
      <c r="B34" s="112" t="s">
        <v>36</v>
      </c>
      <c r="C34" s="113"/>
      <c r="D34" s="113"/>
      <c r="E34" s="113"/>
      <c r="F34" s="113"/>
      <c r="G34" s="113"/>
      <c r="H34" s="114"/>
      <c r="I34" s="115">
        <f>SUM(I36,I46)</f>
        <v>10440836844990</v>
      </c>
      <c r="J34" s="115">
        <f t="shared" ref="J34:K34" si="5">SUM(J36,J46)</f>
        <v>36235328095</v>
      </c>
      <c r="K34" s="115">
        <f t="shared" si="5"/>
        <v>6185721402</v>
      </c>
      <c r="L34" s="115">
        <f t="shared" si="2"/>
        <v>10470886451683</v>
      </c>
      <c r="M34" s="115">
        <f>SUM(M36,M46)</f>
        <v>2395911788123</v>
      </c>
      <c r="N34" s="115">
        <f>SUM(N36,N46)</f>
        <v>75797768043</v>
      </c>
      <c r="O34" s="115">
        <f t="shared" si="3"/>
        <v>8074974663560</v>
      </c>
    </row>
    <row r="35" spans="2:15" s="121" customFormat="1" ht="21.95" customHeight="1" x14ac:dyDescent="0.15">
      <c r="B35" s="116"/>
      <c r="C35" s="117"/>
      <c r="D35" s="117"/>
      <c r="E35" s="117"/>
      <c r="F35" s="117"/>
      <c r="G35" s="117"/>
      <c r="H35" s="118"/>
      <c r="I35" s="119"/>
      <c r="J35" s="119"/>
      <c r="K35" s="119"/>
      <c r="L35" s="119"/>
      <c r="M35" s="120">
        <f>SUM(M37,M47)</f>
        <v>0</v>
      </c>
      <c r="N35" s="120">
        <f>SUM(N37,N47)</f>
        <v>0</v>
      </c>
      <c r="O35" s="119"/>
    </row>
    <row r="36" spans="2:15" ht="21.95" customHeight="1" x14ac:dyDescent="0.15">
      <c r="B36" s="112"/>
      <c r="C36" s="113" t="s">
        <v>37</v>
      </c>
      <c r="D36" s="113"/>
      <c r="E36" s="113"/>
      <c r="F36" s="113"/>
      <c r="G36" s="113"/>
      <c r="H36" s="114"/>
      <c r="I36" s="115">
        <f>SUM(I38,I40,I42,I44)</f>
        <v>10309520758470</v>
      </c>
      <c r="J36" s="115">
        <f t="shared" ref="J36:N36" si="6">SUM(J38,J40,J42,J44)</f>
        <v>36057757655</v>
      </c>
      <c r="K36" s="115">
        <f t="shared" si="6"/>
        <v>6185721402</v>
      </c>
      <c r="L36" s="115">
        <f t="shared" si="2"/>
        <v>10339392794723</v>
      </c>
      <c r="M36" s="115">
        <f t="shared" si="6"/>
        <v>2295914526587</v>
      </c>
      <c r="N36" s="115">
        <f t="shared" si="6"/>
        <v>74329211268</v>
      </c>
      <c r="O36" s="115">
        <f t="shared" si="3"/>
        <v>8043478268136</v>
      </c>
    </row>
    <row r="37" spans="2:15" s="121" customFormat="1" ht="21.95" hidden="1" customHeight="1" x14ac:dyDescent="0.15">
      <c r="B37" s="116"/>
      <c r="C37" s="117"/>
      <c r="D37" s="117"/>
      <c r="E37" s="117"/>
      <c r="F37" s="117"/>
      <c r="G37" s="117"/>
      <c r="H37" s="118"/>
      <c r="I37" s="119"/>
      <c r="J37" s="119"/>
      <c r="K37" s="119"/>
      <c r="L37" s="119"/>
      <c r="M37" s="120">
        <f>SUM(M39,M41,M43,M45)</f>
        <v>0</v>
      </c>
      <c r="N37" s="120">
        <f>SUM(N39,N41,N43,N45)</f>
        <v>0</v>
      </c>
      <c r="O37" s="119"/>
    </row>
    <row r="38" spans="2:15" ht="21.95" customHeight="1" x14ac:dyDescent="0.15">
      <c r="B38" s="112"/>
      <c r="C38" s="113"/>
      <c r="D38" s="113" t="s">
        <v>26</v>
      </c>
      <c r="E38" s="113"/>
      <c r="F38" s="113"/>
      <c r="G38" s="113"/>
      <c r="H38" s="114"/>
      <c r="I38" s="115">
        <v>6213111612521</v>
      </c>
      <c r="J38" s="115">
        <v>8290187257</v>
      </c>
      <c r="K38" s="115">
        <v>1405199094</v>
      </c>
      <c r="L38" s="115">
        <f t="shared" si="2"/>
        <v>6219996600684</v>
      </c>
      <c r="M38" s="115">
        <v>0</v>
      </c>
      <c r="N38" s="115">
        <v>0</v>
      </c>
      <c r="O38" s="115">
        <f t="shared" si="3"/>
        <v>6219996600684</v>
      </c>
    </row>
    <row r="39" spans="2:15" s="121" customFormat="1" ht="21.95" hidden="1" customHeight="1" x14ac:dyDescent="0.15">
      <c r="B39" s="116"/>
      <c r="C39" s="117"/>
      <c r="D39" s="117"/>
      <c r="E39" s="117"/>
      <c r="F39" s="117"/>
      <c r="G39" s="117"/>
      <c r="H39" s="118"/>
      <c r="I39" s="119"/>
      <c r="J39" s="119"/>
      <c r="K39" s="119"/>
      <c r="L39" s="119"/>
      <c r="M39" s="120">
        <v>0</v>
      </c>
      <c r="N39" s="120">
        <v>0</v>
      </c>
      <c r="O39" s="119"/>
    </row>
    <row r="40" spans="2:15" ht="21.95" customHeight="1" x14ac:dyDescent="0.15">
      <c r="B40" s="112"/>
      <c r="C40" s="113"/>
      <c r="D40" s="113" t="s">
        <v>27</v>
      </c>
      <c r="E40" s="113"/>
      <c r="F40" s="113"/>
      <c r="G40" s="113"/>
      <c r="H40" s="114"/>
      <c r="I40" s="115">
        <v>173135208926</v>
      </c>
      <c r="J40" s="115">
        <v>708377716</v>
      </c>
      <c r="K40" s="115">
        <v>999147493</v>
      </c>
      <c r="L40" s="115">
        <f t="shared" si="2"/>
        <v>172844439149</v>
      </c>
      <c r="M40" s="115">
        <v>108313282758</v>
      </c>
      <c r="N40" s="115">
        <v>4021493547</v>
      </c>
      <c r="O40" s="115">
        <f t="shared" si="3"/>
        <v>64531156391</v>
      </c>
    </row>
    <row r="41" spans="2:15" s="121" customFormat="1" ht="21.95" hidden="1" customHeight="1" x14ac:dyDescent="0.15">
      <c r="B41" s="116"/>
      <c r="C41" s="117"/>
      <c r="D41" s="117"/>
      <c r="E41" s="117"/>
      <c r="F41" s="117"/>
      <c r="G41" s="117"/>
      <c r="H41" s="118"/>
      <c r="I41" s="119"/>
      <c r="J41" s="119"/>
      <c r="K41" s="119"/>
      <c r="L41" s="119"/>
      <c r="M41" s="120">
        <v>0</v>
      </c>
      <c r="N41" s="120">
        <v>0</v>
      </c>
      <c r="O41" s="119"/>
    </row>
    <row r="42" spans="2:15" ht="21.95" customHeight="1" x14ac:dyDescent="0.15">
      <c r="B42" s="112"/>
      <c r="C42" s="113"/>
      <c r="D42" s="113" t="s">
        <v>28</v>
      </c>
      <c r="E42" s="113"/>
      <c r="F42" s="113"/>
      <c r="G42" s="113"/>
      <c r="H42" s="114"/>
      <c r="I42" s="115">
        <v>3923273937023</v>
      </c>
      <c r="J42" s="115">
        <v>27059192682</v>
      </c>
      <c r="K42" s="115">
        <v>3781374815</v>
      </c>
      <c r="L42" s="115">
        <f t="shared" si="2"/>
        <v>3946551754890</v>
      </c>
      <c r="M42" s="115">
        <v>2187601243829</v>
      </c>
      <c r="N42" s="115">
        <v>70307717721</v>
      </c>
      <c r="O42" s="115">
        <f t="shared" si="3"/>
        <v>1758950511061</v>
      </c>
    </row>
    <row r="43" spans="2:15" s="121" customFormat="1" ht="21.95" hidden="1" customHeight="1" x14ac:dyDescent="0.15">
      <c r="B43" s="116"/>
      <c r="C43" s="117"/>
      <c r="D43" s="117"/>
      <c r="E43" s="117"/>
      <c r="F43" s="117"/>
      <c r="G43" s="117"/>
      <c r="H43" s="118"/>
      <c r="I43" s="119"/>
      <c r="J43" s="119"/>
      <c r="K43" s="119"/>
      <c r="L43" s="119"/>
      <c r="M43" s="120">
        <v>0</v>
      </c>
      <c r="N43" s="120">
        <v>0</v>
      </c>
      <c r="O43" s="119"/>
    </row>
    <row r="44" spans="2:15" ht="21.95" customHeight="1" x14ac:dyDescent="0.15">
      <c r="B44" s="112"/>
      <c r="C44" s="113"/>
      <c r="D44" s="113" t="s">
        <v>256</v>
      </c>
      <c r="E44" s="113"/>
      <c r="F44" s="113"/>
      <c r="G44" s="113"/>
      <c r="H44" s="114"/>
      <c r="I44" s="115">
        <v>0</v>
      </c>
      <c r="J44" s="115">
        <v>0</v>
      </c>
      <c r="K44" s="115">
        <v>0</v>
      </c>
      <c r="L44" s="115">
        <f t="shared" si="2"/>
        <v>0</v>
      </c>
      <c r="M44" s="115">
        <v>0</v>
      </c>
      <c r="N44" s="115">
        <v>0</v>
      </c>
      <c r="O44" s="115">
        <f t="shared" si="3"/>
        <v>0</v>
      </c>
    </row>
    <row r="45" spans="2:15" s="121" customFormat="1" ht="21.95" hidden="1" customHeight="1" x14ac:dyDescent="0.15">
      <c r="B45" s="116"/>
      <c r="C45" s="117"/>
      <c r="D45" s="117"/>
      <c r="E45" s="117"/>
      <c r="F45" s="117"/>
      <c r="G45" s="117"/>
      <c r="H45" s="118"/>
      <c r="I45" s="119"/>
      <c r="J45" s="119"/>
      <c r="K45" s="119"/>
      <c r="L45" s="119"/>
      <c r="M45" s="120">
        <v>0</v>
      </c>
      <c r="N45" s="120">
        <v>0</v>
      </c>
      <c r="O45" s="119"/>
    </row>
    <row r="46" spans="2:15" ht="21.95" customHeight="1" x14ac:dyDescent="0.15">
      <c r="B46" s="112"/>
      <c r="C46" s="113" t="s">
        <v>38</v>
      </c>
      <c r="D46" s="113"/>
      <c r="E46" s="113"/>
      <c r="F46" s="113"/>
      <c r="G46" s="113"/>
      <c r="H46" s="114"/>
      <c r="I46" s="115">
        <f>SUM(I48,I50,I52)</f>
        <v>131316086520</v>
      </c>
      <c r="J46" s="115">
        <f t="shared" ref="J46:N46" si="7">SUM(J48,J50,J52)</f>
        <v>177570440</v>
      </c>
      <c r="K46" s="115">
        <f t="shared" si="7"/>
        <v>0</v>
      </c>
      <c r="L46" s="115">
        <f t="shared" si="2"/>
        <v>131493656960</v>
      </c>
      <c r="M46" s="115">
        <f t="shared" si="7"/>
        <v>99997261536</v>
      </c>
      <c r="N46" s="115">
        <f t="shared" si="7"/>
        <v>1468556775</v>
      </c>
      <c r="O46" s="115">
        <f t="shared" si="3"/>
        <v>31496395424</v>
      </c>
    </row>
    <row r="47" spans="2:15" s="121" customFormat="1" ht="21.95" hidden="1" customHeight="1" x14ac:dyDescent="0.15">
      <c r="B47" s="116"/>
      <c r="C47" s="117"/>
      <c r="D47" s="117"/>
      <c r="E47" s="117"/>
      <c r="F47" s="117"/>
      <c r="G47" s="117"/>
      <c r="H47" s="118"/>
      <c r="I47" s="119"/>
      <c r="J47" s="119"/>
      <c r="K47" s="119"/>
      <c r="L47" s="119"/>
      <c r="M47" s="120">
        <f>SUM(M49,M51,M53)</f>
        <v>0</v>
      </c>
      <c r="N47" s="120">
        <f>SUM(N49,N51,N53)</f>
        <v>0</v>
      </c>
      <c r="O47" s="119"/>
    </row>
    <row r="48" spans="2:15" ht="21.95" customHeight="1" x14ac:dyDescent="0.15">
      <c r="B48" s="112"/>
      <c r="C48" s="113"/>
      <c r="D48" s="113" t="s">
        <v>34</v>
      </c>
      <c r="E48" s="113"/>
      <c r="F48" s="113"/>
      <c r="G48" s="113"/>
      <c r="H48" s="114"/>
      <c r="I48" s="115">
        <v>1498749625</v>
      </c>
      <c r="J48" s="115">
        <v>1</v>
      </c>
      <c r="K48" s="115">
        <v>0</v>
      </c>
      <c r="L48" s="115">
        <f t="shared" si="2"/>
        <v>1498749626</v>
      </c>
      <c r="M48" s="115">
        <v>296839829</v>
      </c>
      <c r="N48" s="115">
        <v>2</v>
      </c>
      <c r="O48" s="115">
        <f t="shared" si="3"/>
        <v>1201909797</v>
      </c>
    </row>
    <row r="49" spans="2:15" s="121" customFormat="1" ht="21.95" hidden="1" customHeight="1" x14ac:dyDescent="0.15">
      <c r="B49" s="116"/>
      <c r="C49" s="117"/>
      <c r="D49" s="117"/>
      <c r="E49" s="117"/>
      <c r="F49" s="117"/>
      <c r="G49" s="117"/>
      <c r="H49" s="118"/>
      <c r="I49" s="119"/>
      <c r="J49" s="119"/>
      <c r="K49" s="119"/>
      <c r="L49" s="119"/>
      <c r="M49" s="120">
        <v>0</v>
      </c>
      <c r="N49" s="120">
        <v>0</v>
      </c>
      <c r="O49" s="119"/>
    </row>
    <row r="50" spans="2:15" ht="21.95" customHeight="1" x14ac:dyDescent="0.15">
      <c r="B50" s="112"/>
      <c r="C50" s="113"/>
      <c r="D50" s="113" t="s">
        <v>35</v>
      </c>
      <c r="E50" s="113"/>
      <c r="F50" s="113"/>
      <c r="G50" s="113"/>
      <c r="H50" s="114"/>
      <c r="I50" s="115">
        <v>1249555</v>
      </c>
      <c r="J50" s="115">
        <v>0</v>
      </c>
      <c r="K50" s="115">
        <v>0</v>
      </c>
      <c r="L50" s="115">
        <f t="shared" si="2"/>
        <v>1249555</v>
      </c>
      <c r="M50" s="115">
        <v>1249555</v>
      </c>
      <c r="N50" s="115">
        <v>17</v>
      </c>
      <c r="O50" s="115">
        <f t="shared" si="3"/>
        <v>0</v>
      </c>
    </row>
    <row r="51" spans="2:15" s="121" customFormat="1" ht="21.95" hidden="1" customHeight="1" x14ac:dyDescent="0.15">
      <c r="B51" s="116"/>
      <c r="C51" s="117"/>
      <c r="D51" s="117"/>
      <c r="E51" s="117"/>
      <c r="F51" s="117"/>
      <c r="G51" s="117"/>
      <c r="H51" s="118"/>
      <c r="I51" s="119"/>
      <c r="J51" s="119"/>
      <c r="K51" s="119"/>
      <c r="L51" s="119"/>
      <c r="M51" s="120">
        <v>0</v>
      </c>
      <c r="N51" s="120">
        <v>0</v>
      </c>
      <c r="O51" s="119"/>
    </row>
    <row r="52" spans="2:15" ht="21.95" customHeight="1" x14ac:dyDescent="0.15">
      <c r="B52" s="112"/>
      <c r="C52" s="113"/>
      <c r="D52" s="113" t="s">
        <v>257</v>
      </c>
      <c r="E52" s="113"/>
      <c r="F52" s="113"/>
      <c r="G52" s="113"/>
      <c r="H52" s="114"/>
      <c r="I52" s="115">
        <v>129816087340</v>
      </c>
      <c r="J52" s="115">
        <v>177570439</v>
      </c>
      <c r="K52" s="115">
        <v>0</v>
      </c>
      <c r="L52" s="115">
        <f t="shared" si="2"/>
        <v>129993657779</v>
      </c>
      <c r="M52" s="115">
        <v>99699172152</v>
      </c>
      <c r="N52" s="115">
        <v>1468556756</v>
      </c>
      <c r="O52" s="115">
        <f t="shared" si="3"/>
        <v>30294485627</v>
      </c>
    </row>
    <row r="53" spans="2:15" s="121" customFormat="1" ht="21.95" hidden="1" customHeight="1" x14ac:dyDescent="0.15">
      <c r="B53" s="116"/>
      <c r="C53" s="117"/>
      <c r="D53" s="117"/>
      <c r="E53" s="117"/>
      <c r="F53" s="117"/>
      <c r="G53" s="117"/>
      <c r="H53" s="118"/>
      <c r="I53" s="119"/>
      <c r="J53" s="119"/>
      <c r="K53" s="119"/>
      <c r="L53" s="119"/>
      <c r="M53" s="120">
        <v>0</v>
      </c>
      <c r="N53" s="120">
        <v>0</v>
      </c>
      <c r="O53" s="119"/>
    </row>
    <row r="54" spans="2:15" ht="21.95" customHeight="1" x14ac:dyDescent="0.15">
      <c r="B54" s="112" t="s">
        <v>39</v>
      </c>
      <c r="C54" s="113"/>
      <c r="D54" s="113"/>
      <c r="E54" s="113"/>
      <c r="F54" s="113"/>
      <c r="G54" s="113"/>
      <c r="H54" s="114"/>
      <c r="I54" s="115">
        <v>1320174702130</v>
      </c>
      <c r="J54" s="115">
        <v>53724365318</v>
      </c>
      <c r="K54" s="115">
        <v>25930855333</v>
      </c>
      <c r="L54" s="115">
        <f t="shared" si="2"/>
        <v>1347968212115</v>
      </c>
      <c r="M54" s="115">
        <v>947283893879</v>
      </c>
      <c r="N54" s="115">
        <v>44308154227</v>
      </c>
      <c r="O54" s="115">
        <f t="shared" si="3"/>
        <v>400684318236</v>
      </c>
    </row>
    <row r="55" spans="2:15" s="121" customFormat="1" ht="21.95" customHeight="1" x14ac:dyDescent="0.15">
      <c r="B55" s="116"/>
      <c r="C55" s="117"/>
      <c r="D55" s="117"/>
      <c r="E55" s="117"/>
      <c r="F55" s="117"/>
      <c r="G55" s="117"/>
      <c r="H55" s="118"/>
      <c r="I55" s="119"/>
      <c r="J55" s="119"/>
      <c r="K55" s="119"/>
      <c r="L55" s="119"/>
      <c r="M55" s="120">
        <v>212049103</v>
      </c>
      <c r="N55" s="120">
        <v>0</v>
      </c>
      <c r="O55" s="119"/>
    </row>
    <row r="56" spans="2:15" ht="21.95" customHeight="1" x14ac:dyDescent="0.15">
      <c r="B56" s="112" t="s">
        <v>40</v>
      </c>
      <c r="C56" s="113"/>
      <c r="D56" s="113"/>
      <c r="E56" s="113"/>
      <c r="F56" s="113"/>
      <c r="G56" s="113"/>
      <c r="H56" s="114"/>
      <c r="I56" s="115">
        <v>21796634737</v>
      </c>
      <c r="J56" s="115">
        <v>8746311282</v>
      </c>
      <c r="K56" s="115">
        <v>6170087572</v>
      </c>
      <c r="L56" s="115">
        <f t="shared" si="2"/>
        <v>24372858447</v>
      </c>
      <c r="M56" s="115">
        <v>11314019809</v>
      </c>
      <c r="N56" s="115">
        <v>2417933562</v>
      </c>
      <c r="O56" s="115">
        <f t="shared" si="3"/>
        <v>13058838638</v>
      </c>
    </row>
    <row r="57" spans="2:15" s="121" customFormat="1" ht="21.95" customHeight="1" x14ac:dyDescent="0.15">
      <c r="B57" s="116"/>
      <c r="C57" s="117"/>
      <c r="D57" s="117"/>
      <c r="E57" s="117"/>
      <c r="F57" s="117"/>
      <c r="G57" s="117"/>
      <c r="H57" s="118"/>
      <c r="I57" s="119"/>
      <c r="J57" s="119"/>
      <c r="K57" s="119"/>
      <c r="L57" s="119"/>
      <c r="M57" s="120">
        <v>5675686</v>
      </c>
      <c r="N57" s="120">
        <v>0</v>
      </c>
      <c r="O57" s="119"/>
    </row>
    <row r="58" spans="2:15" ht="21.95" customHeight="1" x14ac:dyDescent="0.15">
      <c r="B58" s="112" t="s">
        <v>41</v>
      </c>
      <c r="C58" s="113"/>
      <c r="D58" s="113"/>
      <c r="E58" s="113"/>
      <c r="F58" s="113"/>
      <c r="G58" s="113"/>
      <c r="H58" s="114"/>
      <c r="I58" s="115">
        <v>54391053100</v>
      </c>
      <c r="J58" s="115">
        <v>6555124351</v>
      </c>
      <c r="K58" s="115">
        <v>2246483914</v>
      </c>
      <c r="L58" s="115">
        <f t="shared" si="2"/>
        <v>58699693537</v>
      </c>
      <c r="M58" s="115">
        <v>41257414355</v>
      </c>
      <c r="N58" s="115">
        <v>6051209153</v>
      </c>
      <c r="O58" s="115">
        <f t="shared" si="3"/>
        <v>17442279182</v>
      </c>
    </row>
    <row r="59" spans="2:15" s="121" customFormat="1" ht="21.95" customHeight="1" x14ac:dyDescent="0.15">
      <c r="B59" s="116"/>
      <c r="C59" s="117"/>
      <c r="D59" s="117"/>
      <c r="E59" s="117"/>
      <c r="F59" s="117"/>
      <c r="G59" s="117"/>
      <c r="H59" s="118"/>
      <c r="I59" s="119"/>
      <c r="J59" s="119"/>
      <c r="K59" s="119"/>
      <c r="L59" s="119"/>
      <c r="M59" s="120">
        <v>2986357</v>
      </c>
      <c r="N59" s="120">
        <v>0</v>
      </c>
      <c r="O59" s="119"/>
    </row>
    <row r="60" spans="2:15" ht="21.95" customHeight="1" x14ac:dyDescent="0.15">
      <c r="B60" s="112" t="s">
        <v>42</v>
      </c>
      <c r="C60" s="113"/>
      <c r="D60" s="113"/>
      <c r="E60" s="113"/>
      <c r="F60" s="113"/>
      <c r="G60" s="113"/>
      <c r="H60" s="114"/>
      <c r="I60" s="115">
        <v>396742032610</v>
      </c>
      <c r="J60" s="115">
        <v>240764847755</v>
      </c>
      <c r="K60" s="115">
        <v>174003029993</v>
      </c>
      <c r="L60" s="115">
        <f t="shared" si="2"/>
        <v>463503850372</v>
      </c>
      <c r="M60" s="115">
        <v>0</v>
      </c>
      <c r="N60" s="115">
        <v>0</v>
      </c>
      <c r="O60" s="115">
        <f t="shared" si="3"/>
        <v>463503850372</v>
      </c>
    </row>
    <row r="61" spans="2:15" s="121" customFormat="1" hidden="1" x14ac:dyDescent="0.15">
      <c r="B61" s="116"/>
      <c r="C61" s="117"/>
      <c r="D61" s="117"/>
      <c r="E61" s="117"/>
      <c r="F61" s="117"/>
      <c r="G61" s="117"/>
      <c r="H61" s="118"/>
      <c r="I61" s="119"/>
      <c r="J61" s="119"/>
      <c r="K61" s="119"/>
      <c r="L61" s="119"/>
      <c r="M61" s="120">
        <v>0</v>
      </c>
      <c r="N61" s="120">
        <v>0</v>
      </c>
      <c r="O61" s="119"/>
    </row>
    <row r="62" spans="2:15" ht="21.95" customHeight="1" x14ac:dyDescent="0.15">
      <c r="B62" s="112" t="s">
        <v>47</v>
      </c>
      <c r="C62" s="113"/>
      <c r="D62" s="113"/>
      <c r="E62" s="113"/>
      <c r="F62" s="113"/>
      <c r="G62" s="113"/>
      <c r="H62" s="114"/>
      <c r="I62" s="115">
        <v>0</v>
      </c>
      <c r="J62" s="115">
        <v>0</v>
      </c>
      <c r="K62" s="115">
        <v>0</v>
      </c>
      <c r="L62" s="115">
        <f t="shared" si="2"/>
        <v>0</v>
      </c>
      <c r="M62" s="115">
        <v>0</v>
      </c>
      <c r="N62" s="115">
        <v>0</v>
      </c>
      <c r="O62" s="115">
        <f t="shared" si="3"/>
        <v>0</v>
      </c>
    </row>
    <row r="63" spans="2:15" s="121" customFormat="1" ht="18.75" hidden="1" customHeight="1" x14ac:dyDescent="0.15">
      <c r="B63" s="116"/>
      <c r="C63" s="117"/>
      <c r="D63" s="117"/>
      <c r="E63" s="117"/>
      <c r="F63" s="117"/>
      <c r="G63" s="117"/>
      <c r="H63" s="118"/>
      <c r="I63" s="119"/>
      <c r="J63" s="119"/>
      <c r="K63" s="119"/>
      <c r="L63" s="119"/>
      <c r="M63" s="120">
        <v>0</v>
      </c>
      <c r="N63" s="120">
        <v>0</v>
      </c>
      <c r="O63" s="119"/>
    </row>
    <row r="64" spans="2:15" ht="21.95" customHeight="1" x14ac:dyDescent="0.15">
      <c r="B64" s="159" t="s">
        <v>258</v>
      </c>
      <c r="C64" s="160"/>
      <c r="D64" s="160"/>
      <c r="E64" s="160"/>
      <c r="F64" s="160"/>
      <c r="G64" s="160"/>
      <c r="H64" s="161"/>
      <c r="I64" s="115">
        <f>SUM(I6,I34,I54,I56,I58,I60,I62)</f>
        <v>22630014545118</v>
      </c>
      <c r="J64" s="115">
        <f t="shared" ref="J64:K64" si="8">SUM(J6,J34,J54,J56,J58,J60,J62)</f>
        <v>512141179182</v>
      </c>
      <c r="K64" s="115">
        <f t="shared" si="8"/>
        <v>322524923369</v>
      </c>
      <c r="L64" s="115">
        <f t="shared" si="2"/>
        <v>22819630800931</v>
      </c>
      <c r="M64" s="115">
        <f>SUM(M6,M34,M54,M56,M58,M60,M62)</f>
        <v>6339892806378</v>
      </c>
      <c r="N64" s="115">
        <f>SUM(N6,N34,N54,N56,N58,N60,N62)</f>
        <v>227281797007</v>
      </c>
      <c r="O64" s="115">
        <f t="shared" si="3"/>
        <v>16479737994553</v>
      </c>
    </row>
    <row r="65" spans="2:17" ht="21.95" customHeight="1" x14ac:dyDescent="0.15">
      <c r="B65" s="162"/>
      <c r="C65" s="163"/>
      <c r="D65" s="163"/>
      <c r="E65" s="163"/>
      <c r="F65" s="163"/>
      <c r="G65" s="163"/>
      <c r="H65" s="164"/>
      <c r="I65" s="119"/>
      <c r="J65" s="119"/>
      <c r="K65" s="119"/>
      <c r="L65" s="119"/>
      <c r="M65" s="120">
        <f>SUM(M7,M35,M55,M57,M59,M61,M63)</f>
        <v>81713102887</v>
      </c>
      <c r="N65" s="120">
        <f>SUM(N7,N35,N55,N57,N59,N61,N63)</f>
        <v>72869244</v>
      </c>
      <c r="O65" s="119"/>
    </row>
    <row r="66" spans="2:17" ht="21.95" hidden="1" customHeight="1" x14ac:dyDescent="0.15">
      <c r="B66" s="122"/>
      <c r="C66" s="122"/>
      <c r="D66" s="122"/>
      <c r="E66" s="122"/>
      <c r="F66" s="122"/>
      <c r="G66" s="122"/>
      <c r="H66" s="122"/>
      <c r="I66" s="123"/>
      <c r="J66" s="123"/>
      <c r="K66" s="123"/>
      <c r="L66" s="123"/>
      <c r="M66" s="123"/>
      <c r="N66" s="123"/>
      <c r="O66" s="123"/>
    </row>
    <row r="67" spans="2:17" s="124" customFormat="1" ht="74.25" customHeight="1" x14ac:dyDescent="0.15">
      <c r="I67" s="165" t="s">
        <v>259</v>
      </c>
      <c r="J67" s="166"/>
      <c r="K67" s="166"/>
      <c r="L67" s="166"/>
      <c r="M67" s="166"/>
      <c r="N67" s="166"/>
      <c r="O67" s="166"/>
      <c r="Q67" s="125"/>
    </row>
  </sheetData>
  <mergeCells count="4">
    <mergeCell ref="B1:O2"/>
    <mergeCell ref="B4:H5"/>
    <mergeCell ref="B64:H65"/>
    <mergeCell ref="I67:O67"/>
  </mergeCells>
  <phoneticPr fontId="21"/>
  <printOptions horizontalCentered="1"/>
  <pageMargins left="0.27559055118110237" right="0.27559055118110237" top="0.35433070866141736" bottom="0.23622047244094491" header="0.70866141732283472"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2019-12-20T02:24:20Z</dcterms:created>
  <dcterms:modified xsi:type="dcterms:W3CDTF">2022-12-13T02:46:03Z</dcterms:modified>
</cp:coreProperties>
</file>