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F53432E7-7E9A-415F-BF14-8BF861D5604A}" xr6:coauthVersionLast="47" xr6:coauthVersionMax="47" xr10:uidLastSave="{00000000-0000-0000-0000-000000000000}"/>
  <bookViews>
    <workbookView xWindow="660" yWindow="590" windowWidth="16140" windowHeight="9640" tabRatio="812" xr2:uid="{00000000-000D-0000-FFFF-FFFF00000000}"/>
  </bookViews>
  <sheets>
    <sheet name="一般会計" sheetId="77" r:id="rId1"/>
  </sheets>
  <definedNames>
    <definedName name="_xlnm.Print_Area" localSheetId="0">一般会計!$A$5:$I$69</definedName>
    <definedName name="_xlnm.Print_Area">#REF!</definedName>
    <definedName name="_xlnm.Print_Titles" localSheetId="0">一般会計!$7:$11</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名称">#REF!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全体">#REF!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特別損失金額">#REF!</definedName>
    <definedName name="特別損失税額">#REF!</definedName>
    <definedName name="年度">#REF!</definedName>
    <definedName name="燃料">#REF!</definedName>
    <definedName name="被服">#REF!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予算">#REF!</definedName>
    <definedName name="予備費金額">#REF!</definedName>
    <definedName name="予備費税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77" l="1"/>
  <c r="F69" i="77"/>
  <c r="E68" i="77"/>
  <c r="F68" i="77"/>
  <c r="F52" i="77"/>
  <c r="E53" i="77" l="1"/>
  <c r="E52" i="77"/>
  <c r="F53" i="77"/>
  <c r="E33" i="77"/>
  <c r="F32" i="77"/>
  <c r="G32" i="77" s="1"/>
  <c r="E32" i="77"/>
  <c r="G30" i="77"/>
  <c r="G46" i="77"/>
  <c r="G47" i="77"/>
  <c r="G52" i="77" l="1"/>
  <c r="F66" i="77" l="1"/>
  <c r="F67" i="77"/>
  <c r="G38" i="77"/>
  <c r="G39" i="77"/>
  <c r="G40" i="77"/>
  <c r="G41" i="77"/>
  <c r="G42" i="77"/>
  <c r="G43" i="77"/>
  <c r="G44" i="77"/>
  <c r="G45" i="77"/>
  <c r="G48" i="77"/>
  <c r="G49" i="77"/>
  <c r="G50" i="77"/>
  <c r="G51" i="77"/>
  <c r="F24" i="77"/>
  <c r="E67" i="77" l="1"/>
  <c r="E66" i="77"/>
  <c r="F29" i="77" l="1"/>
  <c r="F28" i="77"/>
  <c r="E29" i="77"/>
  <c r="E28" i="77"/>
  <c r="G31" i="77" l="1"/>
  <c r="F33" i="77"/>
  <c r="G33" i="77" s="1"/>
  <c r="F63" i="77"/>
  <c r="F62" i="77"/>
  <c r="E63" i="77"/>
  <c r="E62" i="77"/>
  <c r="G62" i="77" l="1"/>
  <c r="G65" i="77"/>
  <c r="G64" i="77"/>
  <c r="F21" i="77"/>
  <c r="E21" i="77"/>
  <c r="F20" i="77"/>
  <c r="E20" i="77"/>
  <c r="G19" i="77"/>
  <c r="G18" i="77"/>
  <c r="G63" i="77" l="1"/>
  <c r="G66" i="77"/>
  <c r="G67" i="77"/>
  <c r="G21" i="77"/>
  <c r="G20" i="77"/>
  <c r="G29" i="77"/>
  <c r="G28" i="77"/>
  <c r="F16" i="77"/>
  <c r="F17" i="77"/>
  <c r="F25" i="77"/>
  <c r="F36" i="77"/>
  <c r="F37" i="77"/>
  <c r="F58" i="77"/>
  <c r="F59" i="77"/>
  <c r="E59" i="77"/>
  <c r="E58" i="77"/>
  <c r="E37" i="77"/>
  <c r="E36" i="77"/>
  <c r="E25" i="77"/>
  <c r="E24" i="77"/>
  <c r="E17" i="77"/>
  <c r="E16" i="77"/>
  <c r="G59" i="77" l="1"/>
  <c r="G58" i="77"/>
  <c r="G57" i="77"/>
  <c r="G56" i="77"/>
  <c r="G55" i="77"/>
  <c r="G54" i="77"/>
  <c r="G35" i="77"/>
  <c r="G34" i="77"/>
  <c r="G27" i="77"/>
  <c r="G26" i="77"/>
  <c r="G25" i="77"/>
  <c r="G24" i="77"/>
  <c r="G23" i="77"/>
  <c r="G22" i="77"/>
  <c r="G15" i="77"/>
  <c r="G14" i="77"/>
  <c r="G37" i="77" l="1"/>
  <c r="G36" i="77"/>
  <c r="I68" i="77" l="1"/>
  <c r="H68" i="77" s="1"/>
  <c r="I69" i="77" l="1"/>
  <c r="G53" i="77"/>
  <c r="G61" i="77"/>
  <c r="G60" i="77"/>
  <c r="G13" i="77"/>
  <c r="G12" i="77"/>
  <c r="G68" i="77" l="1"/>
  <c r="G69" i="77" l="1"/>
  <c r="G16" i="77" l="1"/>
  <c r="G17" i="77"/>
</calcChain>
</file>

<file path=xl/sharedStrings.xml><?xml version="1.0" encoding="utf-8"?>
<sst xmlns="http://schemas.openxmlformats.org/spreadsheetml/2006/main" count="96" uniqueCount="68">
  <si>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3"/>
  </si>
  <si>
    <t>(単位：千円)</t>
    <phoneticPr fontId="3"/>
  </si>
  <si>
    <t>通し</t>
    <phoneticPr fontId="3"/>
  </si>
  <si>
    <t>番号</t>
    <phoneticPr fontId="3"/>
  </si>
  <si>
    <t>　　</t>
  </si>
  <si>
    <t>所属計</t>
    <rPh sb="0" eb="2">
      <t>ショゾク</t>
    </rPh>
    <phoneticPr fontId="3"/>
  </si>
  <si>
    <t>(款-項-目)</t>
    <rPh sb="1" eb="2">
      <t>カン</t>
    </rPh>
    <rPh sb="3" eb="4">
      <t>コウ</t>
    </rPh>
    <rPh sb="5" eb="6">
      <t>モク</t>
    </rPh>
    <phoneticPr fontId="3"/>
  </si>
  <si>
    <t>増  減</t>
    <rPh sb="0" eb="1">
      <t>ゾウ</t>
    </rPh>
    <rPh sb="3" eb="4">
      <t>ゲン</t>
    </rPh>
    <phoneticPr fontId="3"/>
  </si>
  <si>
    <t>（② - ①）</t>
    <phoneticPr fontId="3"/>
  </si>
  <si>
    <t>事  業  名</t>
    <phoneticPr fontId="3"/>
  </si>
  <si>
    <t>備  考</t>
    <phoneticPr fontId="3"/>
  </si>
  <si>
    <t>科 目</t>
    <rPh sb="0" eb="1">
      <t>カ</t>
    </rPh>
    <rPh sb="2" eb="3">
      <t>メ</t>
    </rPh>
    <phoneticPr fontId="3"/>
  </si>
  <si>
    <t>担 当 課</t>
    <rPh sb="0" eb="1">
      <t>タン</t>
    </rPh>
    <rPh sb="2" eb="3">
      <t>トウ</t>
    </rPh>
    <rPh sb="4" eb="5">
      <t>カ</t>
    </rPh>
    <phoneticPr fontId="3"/>
  </si>
  <si>
    <t>当 初 ①</t>
    <phoneticPr fontId="3"/>
  </si>
  <si>
    <t>予 算 案 ②</t>
  </si>
  <si>
    <t>予算事業一覧</t>
    <rPh sb="4" eb="6">
      <t>イチラン</t>
    </rPh>
    <phoneticPr fontId="3"/>
  </si>
  <si>
    <t>会計名　　一般会計　　</t>
    <rPh sb="0" eb="2">
      <t>カイケイ</t>
    </rPh>
    <rPh sb="2" eb="3">
      <t>メイ</t>
    </rPh>
    <rPh sb="5" eb="7">
      <t>イッパン</t>
    </rPh>
    <rPh sb="7" eb="9">
      <t>カイケイ</t>
    </rPh>
    <phoneticPr fontId="3"/>
  </si>
  <si>
    <t>所属名　財政局　</t>
    <rPh sb="0" eb="2">
      <t>ショゾク</t>
    </rPh>
    <rPh sb="2" eb="3">
      <t>メイ</t>
    </rPh>
    <rPh sb="4" eb="6">
      <t>ザイセイ</t>
    </rPh>
    <rPh sb="6" eb="7">
      <t>キョク</t>
    </rPh>
    <phoneticPr fontId="3"/>
  </si>
  <si>
    <t>2-1-12</t>
  </si>
  <si>
    <t>市の財政計画、税財政企画調査等財政管理費</t>
    <rPh sb="0" eb="1">
      <t>シ</t>
    </rPh>
    <rPh sb="2" eb="6">
      <t>ザイセイケイカク</t>
    </rPh>
    <rPh sb="7" eb="12">
      <t>ゼイザイセイキカク</t>
    </rPh>
    <rPh sb="12" eb="14">
      <t>チョウサ</t>
    </rPh>
    <rPh sb="14" eb="15">
      <t>トウ</t>
    </rPh>
    <rPh sb="15" eb="20">
      <t>ザイセイカンリヒ</t>
    </rPh>
    <phoneticPr fontId="3"/>
  </si>
  <si>
    <t>財務課</t>
    <rPh sb="0" eb="3">
      <t>ザイムカ</t>
    </rPh>
    <phoneticPr fontId="3"/>
  </si>
  <si>
    <t>財政管理費計</t>
    <rPh sb="0" eb="5">
      <t>ザイセイカンリヒ</t>
    </rPh>
    <rPh sb="5" eb="6">
      <t>ケイ</t>
    </rPh>
    <phoneticPr fontId="3"/>
  </si>
  <si>
    <t>都市整備事業基金積立金</t>
    <rPh sb="0" eb="4">
      <t>トシセイビ</t>
    </rPh>
    <rPh sb="4" eb="8">
      <t>ジギョウキキン</t>
    </rPh>
    <rPh sb="8" eb="11">
      <t>ツミタテキン</t>
    </rPh>
    <phoneticPr fontId="3"/>
  </si>
  <si>
    <t>2-1-16</t>
  </si>
  <si>
    <t>都市整備事業基金積立金計</t>
    <rPh sb="11" eb="12">
      <t>ケイ</t>
    </rPh>
    <phoneticPr fontId="3"/>
  </si>
  <si>
    <t>2-1-17</t>
  </si>
  <si>
    <t>財政調整基金積立金</t>
    <rPh sb="0" eb="6">
      <t>ザイセイチョウセイキキン</t>
    </rPh>
    <rPh sb="6" eb="9">
      <t>ツミタテキン</t>
    </rPh>
    <phoneticPr fontId="3"/>
  </si>
  <si>
    <t>財政調整基金積立金計</t>
    <rPh sb="9" eb="10">
      <t>ケイ</t>
    </rPh>
    <phoneticPr fontId="3"/>
  </si>
  <si>
    <t>2-5-1</t>
  </si>
  <si>
    <t>税務職員人件費</t>
    <rPh sb="0" eb="2">
      <t>ゼイム</t>
    </rPh>
    <rPh sb="2" eb="4">
      <t>ショクイン</t>
    </rPh>
    <rPh sb="4" eb="7">
      <t>ジンケンヒ</t>
    </rPh>
    <phoneticPr fontId="12"/>
  </si>
  <si>
    <t>管理課</t>
    <rPh sb="0" eb="3">
      <t>カンリカ</t>
    </rPh>
    <phoneticPr fontId="12"/>
  </si>
  <si>
    <t>職員費計</t>
    <rPh sb="0" eb="2">
      <t>ショクイン</t>
    </rPh>
    <rPh sb="2" eb="3">
      <t>ヒ</t>
    </rPh>
    <rPh sb="3" eb="4">
      <t>ケイ</t>
    </rPh>
    <phoneticPr fontId="7"/>
  </si>
  <si>
    <t>2-5-2</t>
  </si>
  <si>
    <t>市税の賦課徴収関係経費</t>
    <rPh sb="0" eb="1">
      <t>シ</t>
    </rPh>
    <rPh sb="1" eb="2">
      <t>ゼイ</t>
    </rPh>
    <rPh sb="3" eb="11">
      <t>フカチョウシュウカンケイケイヒ</t>
    </rPh>
    <phoneticPr fontId="7"/>
  </si>
  <si>
    <t>管理課　他</t>
    <rPh sb="0" eb="3">
      <t>カンリカ</t>
    </rPh>
    <rPh sb="4" eb="5">
      <t>ホカ</t>
    </rPh>
    <phoneticPr fontId="7"/>
  </si>
  <si>
    <t>税務事務に係るシステム運用関係経費</t>
    <rPh sb="0" eb="2">
      <t>ゼイム</t>
    </rPh>
    <rPh sb="2" eb="4">
      <t>ジム</t>
    </rPh>
    <rPh sb="5" eb="6">
      <t>カカ</t>
    </rPh>
    <rPh sb="11" eb="13">
      <t>ウンヨウ</t>
    </rPh>
    <rPh sb="13" eb="15">
      <t>カンケイ</t>
    </rPh>
    <rPh sb="15" eb="17">
      <t>ケイヒ</t>
    </rPh>
    <phoneticPr fontId="7"/>
  </si>
  <si>
    <t>納税推進センターによる初期滞納段階での納税催告経費</t>
    <rPh sb="0" eb="4">
      <t>ノウゼイスイシン</t>
    </rPh>
    <rPh sb="11" eb="17">
      <t>ショキタイノウダンカイ</t>
    </rPh>
    <rPh sb="19" eb="21">
      <t>ノウゼイ</t>
    </rPh>
    <rPh sb="21" eb="23">
      <t>サイコク</t>
    </rPh>
    <rPh sb="23" eb="25">
      <t>ケイヒ</t>
    </rPh>
    <phoneticPr fontId="7"/>
  </si>
  <si>
    <t>収税課</t>
    <rPh sb="0" eb="2">
      <t>シュウゼイ</t>
    </rPh>
    <rPh sb="2" eb="3">
      <t>カ</t>
    </rPh>
    <phoneticPr fontId="7"/>
  </si>
  <si>
    <t>市債権回収対策室に係る運営経費</t>
    <rPh sb="0" eb="8">
      <t>シサイケンカイシュウタイサクシツ</t>
    </rPh>
    <rPh sb="9" eb="10">
      <t>カカ</t>
    </rPh>
    <rPh sb="11" eb="13">
      <t>ウンエイ</t>
    </rPh>
    <rPh sb="13" eb="15">
      <t>ケイヒ</t>
    </rPh>
    <phoneticPr fontId="7"/>
  </si>
  <si>
    <t>収税課</t>
    <rPh sb="0" eb="2">
      <t>シュウゼイ</t>
    </rPh>
    <rPh sb="2" eb="3">
      <t>カ</t>
    </rPh>
    <phoneticPr fontId="13"/>
  </si>
  <si>
    <t>管理課</t>
    <rPh sb="0" eb="3">
      <t>カンリカ</t>
    </rPh>
    <phoneticPr fontId="7"/>
  </si>
  <si>
    <t>2-5-3</t>
  </si>
  <si>
    <t>固定資産評価審査委員の報酬</t>
    <rPh sb="0" eb="2">
      <t>コテイ</t>
    </rPh>
    <rPh sb="2" eb="4">
      <t>シサン</t>
    </rPh>
    <rPh sb="4" eb="6">
      <t>ヒョウカ</t>
    </rPh>
    <rPh sb="6" eb="8">
      <t>シンサ</t>
    </rPh>
    <rPh sb="8" eb="10">
      <t>イイン</t>
    </rPh>
    <rPh sb="11" eb="13">
      <t>ホウシュウ</t>
    </rPh>
    <phoneticPr fontId="7"/>
  </si>
  <si>
    <t>固定資産評価審査委員会に係る運営関係経費</t>
    <rPh sb="0" eb="2">
      <t>コテイ</t>
    </rPh>
    <rPh sb="2" eb="4">
      <t>シサン</t>
    </rPh>
    <rPh sb="4" eb="6">
      <t>ヒョウカ</t>
    </rPh>
    <rPh sb="6" eb="8">
      <t>シンサ</t>
    </rPh>
    <rPh sb="8" eb="10">
      <t>イイン</t>
    </rPh>
    <rPh sb="10" eb="11">
      <t>カイ</t>
    </rPh>
    <rPh sb="12" eb="13">
      <t>カカ</t>
    </rPh>
    <rPh sb="14" eb="16">
      <t>ウンエイ</t>
    </rPh>
    <rPh sb="16" eb="18">
      <t>カンケイ</t>
    </rPh>
    <rPh sb="18" eb="20">
      <t>ケイヒ</t>
    </rPh>
    <phoneticPr fontId="7"/>
  </si>
  <si>
    <t>固定資産評価審査委員会費計</t>
  </si>
  <si>
    <t>財源課</t>
    <rPh sb="0" eb="2">
      <t>ザイゲン</t>
    </rPh>
    <rPh sb="2" eb="3">
      <t>カ</t>
    </rPh>
    <phoneticPr fontId="3"/>
  </si>
  <si>
    <t>2-1-14</t>
    <phoneticPr fontId="4"/>
  </si>
  <si>
    <t>各所施設に係る整備費</t>
    <rPh sb="0" eb="2">
      <t>カクショ</t>
    </rPh>
    <rPh sb="2" eb="4">
      <t>シセツ</t>
    </rPh>
    <rPh sb="5" eb="6">
      <t>カカ</t>
    </rPh>
    <rPh sb="7" eb="10">
      <t>セイビヒ</t>
    </rPh>
    <phoneticPr fontId="4"/>
  </si>
  <si>
    <t>予備費</t>
    <rPh sb="0" eb="3">
      <t>ヨビヒ</t>
    </rPh>
    <phoneticPr fontId="7"/>
  </si>
  <si>
    <t>財務課</t>
    <rPh sb="0" eb="2">
      <t>ザイム</t>
    </rPh>
    <rPh sb="2" eb="3">
      <t>カ</t>
    </rPh>
    <phoneticPr fontId="7"/>
  </si>
  <si>
    <t>予備費計</t>
  </si>
  <si>
    <t>16-1-1</t>
    <phoneticPr fontId="3"/>
  </si>
  <si>
    <t>14-1-1</t>
    <phoneticPr fontId="3"/>
  </si>
  <si>
    <t>元利償還金及公債諸費</t>
    <phoneticPr fontId="4"/>
  </si>
  <si>
    <t>各所施設整備費計</t>
    <rPh sb="0" eb="4">
      <t>カクショシセツ</t>
    </rPh>
    <rPh sb="4" eb="7">
      <t>セイビヒ</t>
    </rPh>
    <rPh sb="7" eb="8">
      <t>ケイ</t>
    </rPh>
    <phoneticPr fontId="4"/>
  </si>
  <si>
    <t>5 年 度</t>
    <phoneticPr fontId="3"/>
  </si>
  <si>
    <t>6 年 度</t>
    <rPh sb="2" eb="3">
      <t>ネン</t>
    </rPh>
    <rPh sb="4" eb="5">
      <t>ド</t>
    </rPh>
    <phoneticPr fontId="4"/>
  </si>
  <si>
    <t>市税等の過年度過誤納還付金</t>
    <phoneticPr fontId="7"/>
  </si>
  <si>
    <t>過誤納金の還付に伴う加算金</t>
    <phoneticPr fontId="7"/>
  </si>
  <si>
    <t>賦課徴収費計</t>
    <phoneticPr fontId="4"/>
  </si>
  <si>
    <t>管理課</t>
    <rPh sb="0" eb="3">
      <t>カンリカ</t>
    </rPh>
    <phoneticPr fontId="3"/>
  </si>
  <si>
    <t>物価高騰対応重点支援給付金支給事業費計</t>
    <phoneticPr fontId="3"/>
  </si>
  <si>
    <t>2-2-6</t>
  </si>
  <si>
    <t>物価高騰対応重点支援給付金(調整給付分)の支給</t>
    <rPh sb="0" eb="2">
      <t>ブッカ</t>
    </rPh>
    <rPh sb="2" eb="4">
      <t>コウトウ</t>
    </rPh>
    <rPh sb="4" eb="6">
      <t>タイオウ</t>
    </rPh>
    <rPh sb="6" eb="8">
      <t>ジュウテン</t>
    </rPh>
    <rPh sb="8" eb="10">
      <t>シエン</t>
    </rPh>
    <rPh sb="10" eb="13">
      <t>キュウフキン</t>
    </rPh>
    <rPh sb="21" eb="23">
      <t>シキュウ</t>
    </rPh>
    <phoneticPr fontId="4"/>
  </si>
  <si>
    <t>課税課</t>
    <rPh sb="0" eb="3">
      <t>カゼイカ</t>
    </rPh>
    <phoneticPr fontId="4"/>
  </si>
  <si>
    <t>バックオフィスＤＸ推進事業（予算編成システム）</t>
    <rPh sb="9" eb="11">
      <t>スイシン</t>
    </rPh>
    <rPh sb="11" eb="13">
      <t>ジギョウ</t>
    </rPh>
    <rPh sb="14" eb="16">
      <t>ヨサン</t>
    </rPh>
    <rPh sb="16" eb="18">
      <t>ヘンセイ</t>
    </rPh>
    <phoneticPr fontId="3"/>
  </si>
  <si>
    <t>元利償還金及公債諸費計</t>
    <rPh sb="0" eb="2">
      <t>ガンリ</t>
    </rPh>
    <rPh sb="2" eb="5">
      <t>ショウカンキン</t>
    </rPh>
    <rPh sb="5" eb="6">
      <t>オヨ</t>
    </rPh>
    <rPh sb="6" eb="8">
      <t>コウサイ</t>
    </rPh>
    <rPh sb="8" eb="10">
      <t>ショヒ</t>
    </rPh>
    <rPh sb="10" eb="11">
      <t>ケイ</t>
    </rPh>
    <phoneticPr fontId="4"/>
  </si>
  <si>
    <t>税証明等発行手数料におけるキャッシュレス決済の導入による利便性向上事業</t>
    <rPh sb="0" eb="1">
      <t>ゼイ</t>
    </rPh>
    <rPh sb="1" eb="3">
      <t>ショウメイ</t>
    </rPh>
    <rPh sb="3" eb="4">
      <t>トウ</t>
    </rPh>
    <rPh sb="4" eb="6">
      <t>ハッコウ</t>
    </rPh>
    <rPh sb="6" eb="9">
      <t>テスウリョウ</t>
    </rPh>
    <rPh sb="20" eb="22">
      <t>ケッサイ</t>
    </rPh>
    <rPh sb="23" eb="25">
      <t>ドウニュウ</t>
    </rPh>
    <rPh sb="28" eb="30">
      <t>リベン</t>
    </rPh>
    <rPh sb="30" eb="31">
      <t>セイ</t>
    </rPh>
    <rPh sb="31" eb="33">
      <t>コウジョウ</t>
    </rPh>
    <rPh sb="33" eb="35">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</si>
</sst>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0\)"/>
  </numFmts>
  <fonts count="16">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sz val="12"/>
      <color theme="1"/>
      <name val="ＭＳ Ｐゴシック"/>
      <family val="3"/>
      <charset val="128"/>
    </font>
    <font>
      <sz val="14"/>
      <color theme="1"/>
      <name val="ＭＳ Ｐゴシック"/>
      <family val="3"/>
      <charset val="128"/>
    </font>
    <font>
      <u/>
      <sz val="11"/>
      <color theme="10"/>
      <name val="ＭＳ Ｐゴシック"/>
      <family val="3"/>
      <charset val="128"/>
    </font>
    <font>
      <u/>
      <sz val="10"/>
      <color theme="10"/>
      <name val="ＭＳ Ｐゴシック"/>
      <family val="3"/>
      <charset val="128"/>
    </font>
  </fonts>
  <fills count="2">
    <fill>
      <patternFill patternType="none"/>
    </fill>
    <fill>
      <patternFill patternType="gray125"/>
    </fill>
  </fills>
  <borders count="29">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38" fontId="5" fillId="0" borderId="0" applyFont="0" applyFill="0" applyBorder="0" applyAlignment="0" applyProtection="0"/>
    <xf numFmtId="0" fontId="5" fillId="0" borderId="0"/>
    <xf numFmtId="0" fontId="2" fillId="0" borderId="0"/>
    <xf numFmtId="0" fontId="5" fillId="0" borderId="0"/>
    <xf numFmtId="38" fontId="5" fillId="0" borderId="0" applyFont="0" applyFill="0" applyBorder="0" applyAlignment="0" applyProtection="0"/>
    <xf numFmtId="0" fontId="1" fillId="0" borderId="0">
      <alignment vertical="center"/>
    </xf>
    <xf numFmtId="0" fontId="14" fillId="0" borderId="0" applyNumberFormat="0" applyFill="0" applyBorder="0" applyAlignment="0" applyProtection="0"/>
    <xf numFmtId="0" fontId="14" fillId="0" borderId="0" applyNumberFormat="0" applyFill="0" applyBorder="0" applyAlignment="0" applyProtection="0"/>
  </cellStyleXfs>
  <cellXfs count="94">
    <xf numFmtId="0" fontId="0" fillId="0" borderId="0" xfId="0"/>
    <xf numFmtId="0" fontId="8" fillId="0" borderId="0" xfId="3" applyNumberFormat="1" applyFont="1" applyFill="1" applyAlignment="1">
      <alignment vertical="center"/>
    </xf>
    <xf numFmtId="0" fontId="6" fillId="0" borderId="0" xfId="3" applyNumberFormat="1" applyFont="1" applyFill="1" applyAlignment="1">
      <alignment vertical="center"/>
    </xf>
    <xf numFmtId="0" fontId="6" fillId="0" borderId="0" xfId="3" applyNumberFormat="1" applyFont="1" applyFill="1" applyAlignment="1">
      <alignment horizontal="center" vertical="center"/>
    </xf>
    <xf numFmtId="0" fontId="6" fillId="0" borderId="0" xfId="3" applyFont="1" applyFill="1" applyAlignment="1">
      <alignment vertical="center"/>
    </xf>
    <xf numFmtId="0" fontId="9" fillId="0" borderId="0" xfId="3" applyNumberFormat="1" applyFont="1" applyFill="1" applyAlignment="1">
      <alignment horizontal="left" vertical="center"/>
    </xf>
    <xf numFmtId="0" fontId="10" fillId="0" borderId="0" xfId="3" applyNumberFormat="1" applyFont="1" applyFill="1" applyBorder="1" applyAlignment="1">
      <alignment horizontal="right" vertical="center" wrapText="1"/>
    </xf>
    <xf numFmtId="0" fontId="6" fillId="0" borderId="0" xfId="3" applyNumberFormat="1" applyFont="1" applyFill="1" applyAlignment="1">
      <alignment horizontal="right" vertical="center"/>
    </xf>
    <xf numFmtId="0" fontId="10" fillId="0" borderId="0" xfId="3" applyNumberFormat="1" applyFont="1" applyFill="1" applyAlignment="1">
      <alignment horizontal="right" vertical="center"/>
    </xf>
    <xf numFmtId="0" fontId="7" fillId="0" borderId="5" xfId="3" applyNumberFormat="1" applyFont="1" applyFill="1" applyBorder="1" applyAlignment="1">
      <alignment horizontal="center" vertical="center"/>
    </xf>
    <xf numFmtId="0" fontId="7" fillId="0" borderId="6" xfId="3" applyNumberFormat="1" applyFont="1" applyFill="1" applyBorder="1" applyAlignment="1">
      <alignment horizontal="center" vertical="center"/>
    </xf>
    <xf numFmtId="0" fontId="7" fillId="0" borderId="8"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177" fontId="6" fillId="0" borderId="10" xfId="3" applyNumberFormat="1" applyFont="1" applyFill="1" applyBorder="1" applyAlignment="1">
      <alignment vertical="center" shrinkToFit="1"/>
    </xf>
    <xf numFmtId="177" fontId="6" fillId="0" borderId="11" xfId="3" applyNumberFormat="1" applyFont="1" applyFill="1" applyBorder="1" applyAlignment="1">
      <alignment horizontal="right" vertical="center" shrinkToFit="1"/>
    </xf>
    <xf numFmtId="179" fontId="6" fillId="0" borderId="10" xfId="3" applyNumberFormat="1" applyFont="1" applyFill="1" applyBorder="1" applyAlignment="1">
      <alignment vertical="center" shrinkToFit="1"/>
    </xf>
    <xf numFmtId="178" fontId="6" fillId="0" borderId="9" xfId="3" applyNumberFormat="1" applyFont="1" applyFill="1" applyBorder="1" applyAlignment="1">
      <alignment vertical="center" shrinkToFit="1"/>
    </xf>
    <xf numFmtId="177" fontId="6" fillId="0" borderId="11" xfId="3" applyNumberFormat="1" applyFont="1" applyFill="1" applyBorder="1" applyAlignment="1">
      <alignment vertical="center" shrinkToFit="1"/>
    </xf>
    <xf numFmtId="179" fontId="6" fillId="0" borderId="9" xfId="3" applyNumberFormat="1" applyFont="1" applyFill="1" applyBorder="1" applyAlignment="1">
      <alignment vertical="center" shrinkToFit="1"/>
    </xf>
    <xf numFmtId="177" fontId="6" fillId="0" borderId="12" xfId="3" applyNumberFormat="1" applyFont="1" applyFill="1" applyBorder="1" applyAlignment="1">
      <alignment horizontal="right" vertical="center" shrinkToFit="1"/>
    </xf>
    <xf numFmtId="178" fontId="6" fillId="0" borderId="13" xfId="3" applyNumberFormat="1" applyFont="1" applyFill="1" applyBorder="1" applyAlignment="1">
      <alignment vertical="center" shrinkToFit="1"/>
    </xf>
    <xf numFmtId="179" fontId="6" fillId="0" borderId="14" xfId="3" applyNumberFormat="1" applyFont="1" applyFill="1" applyBorder="1" applyAlignment="1">
      <alignment vertical="center" shrinkToFit="1"/>
    </xf>
    <xf numFmtId="178" fontId="6" fillId="0" borderId="14" xfId="3" applyNumberFormat="1" applyFont="1" applyFill="1" applyBorder="1" applyAlignment="1">
      <alignment vertical="center" shrinkToFit="1"/>
    </xf>
    <xf numFmtId="178" fontId="6" fillId="0" borderId="15" xfId="3" applyNumberFormat="1" applyFont="1" applyFill="1" applyBorder="1" applyAlignment="1">
      <alignment vertical="center" shrinkToFit="1"/>
    </xf>
    <xf numFmtId="0" fontId="6" fillId="0" borderId="0" xfId="3" applyNumberFormat="1" applyFont="1" applyFill="1" applyBorder="1" applyAlignment="1">
      <alignment vertical="center"/>
    </xf>
    <xf numFmtId="0" fontId="6" fillId="0" borderId="0" xfId="3" applyNumberFormat="1" applyFont="1" applyFill="1" applyBorder="1" applyAlignment="1">
      <alignment horizontal="center" vertical="center"/>
    </xf>
    <xf numFmtId="0" fontId="6" fillId="0" borderId="0" xfId="3" applyNumberFormat="1" applyFont="1" applyFill="1" applyAlignment="1">
      <alignment horizontal="left" vertical="center"/>
    </xf>
    <xf numFmtId="0" fontId="7" fillId="0" borderId="0" xfId="3" applyNumberFormat="1" applyFont="1" applyFill="1" applyAlignment="1">
      <alignment vertical="center"/>
    </xf>
    <xf numFmtId="0" fontId="6" fillId="0" borderId="0" xfId="3" applyFont="1" applyFill="1" applyAlignment="1">
      <alignment horizontal="right" vertical="center"/>
    </xf>
    <xf numFmtId="0" fontId="9" fillId="0" borderId="0" xfId="3" applyNumberFormat="1" applyFont="1" applyFill="1" applyAlignment="1">
      <alignment horizontal="right" vertical="center"/>
    </xf>
    <xf numFmtId="0" fontId="7" fillId="0" borderId="0" xfId="3" applyFont="1" applyFill="1" applyAlignment="1">
      <alignment vertical="center"/>
    </xf>
    <xf numFmtId="0" fontId="7" fillId="0" borderId="0" xfId="3" applyFont="1" applyFill="1" applyAlignment="1">
      <alignment horizontal="center" vertical="center"/>
    </xf>
    <xf numFmtId="0" fontId="7" fillId="0" borderId="0" xfId="3" applyNumberFormat="1" applyFont="1" applyFill="1" applyAlignment="1">
      <alignment horizontal="center" vertical="center"/>
    </xf>
    <xf numFmtId="0" fontId="7" fillId="0" borderId="0" xfId="3" applyNumberFormat="1" applyFont="1" applyFill="1" applyAlignment="1">
      <alignment horizontal="center" vertical="center" shrinkToFit="1"/>
    </xf>
    <xf numFmtId="0" fontId="7" fillId="0" borderId="0" xfId="3" applyNumberFormat="1" applyFont="1" applyFill="1" applyBorder="1" applyAlignment="1">
      <alignment vertical="center"/>
    </xf>
    <xf numFmtId="0" fontId="11" fillId="0" borderId="0" xfId="0" applyFont="1" applyAlignment="1">
      <alignment horizontal="right" vertical="center"/>
    </xf>
    <xf numFmtId="177" fontId="6" fillId="0" borderId="12" xfId="3" applyNumberFormat="1" applyFont="1" applyFill="1" applyBorder="1" applyAlignment="1">
      <alignment vertical="center" shrinkToFit="1"/>
    </xf>
    <xf numFmtId="177" fontId="6" fillId="0" borderId="27" xfId="3" applyNumberFormat="1" applyFont="1" applyFill="1" applyBorder="1" applyAlignment="1">
      <alignment vertical="center" shrinkToFit="1"/>
    </xf>
    <xf numFmtId="0" fontId="6" fillId="0" borderId="0" xfId="3" applyNumberFormat="1" applyFont="1" applyFill="1" applyBorder="1" applyAlignment="1">
      <alignment horizontal="right" vertical="center"/>
    </xf>
    <xf numFmtId="0" fontId="6" fillId="0" borderId="0" xfId="3" applyNumberFormat="1" applyFont="1" applyFill="1" applyBorder="1" applyAlignment="1">
      <alignment horizontal="left" vertical="center"/>
    </xf>
    <xf numFmtId="0" fontId="6" fillId="0" borderId="0" xfId="3" applyFont="1" applyFill="1" applyBorder="1" applyAlignment="1">
      <alignment vertical="center"/>
    </xf>
    <xf numFmtId="0" fontId="7" fillId="0" borderId="0" xfId="3" applyNumberFormat="1" applyFont="1" applyFill="1" applyBorder="1" applyAlignment="1">
      <alignment horizontal="center" vertical="center"/>
    </xf>
    <xf numFmtId="0" fontId="7" fillId="0" borderId="0" xfId="3" applyNumberFormat="1" applyFont="1" applyFill="1" applyBorder="1" applyAlignment="1">
      <alignment horizontal="center" vertical="center" shrinkToFit="1"/>
    </xf>
    <xf numFmtId="177" fontId="6" fillId="0" borderId="0"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0" xfId="3" applyNumberFormat="1" applyFont="1" applyFill="1" applyBorder="1" applyAlignment="1">
      <alignment vertical="center" shrinkToFit="1"/>
    </xf>
    <xf numFmtId="0" fontId="7" fillId="0" borderId="7" xfId="3" applyNumberFormat="1" applyFont="1" applyFill="1" applyBorder="1" applyAlignment="1">
      <alignment horizontal="center" vertical="center"/>
    </xf>
    <xf numFmtId="0" fontId="7" fillId="0" borderId="9" xfId="3" applyNumberFormat="1" applyFont="1" applyFill="1" applyBorder="1" applyAlignment="1">
      <alignment horizontal="center" vertical="center"/>
    </xf>
    <xf numFmtId="177" fontId="7" fillId="0" borderId="25" xfId="3" applyNumberFormat="1" applyFont="1" applyFill="1" applyBorder="1" applyAlignment="1">
      <alignment horizontal="center" vertical="center" wrapText="1"/>
    </xf>
    <xf numFmtId="177" fontId="7" fillId="0" borderId="8" xfId="3" applyNumberFormat="1" applyFont="1" applyFill="1" applyBorder="1" applyAlignment="1">
      <alignment horizontal="center" vertical="center" wrapText="1"/>
    </xf>
    <xf numFmtId="49" fontId="7" fillId="0" borderId="11" xfId="3" applyNumberFormat="1" applyFont="1" applyFill="1" applyBorder="1" applyAlignment="1">
      <alignment horizontal="center" vertical="center"/>
    </xf>
    <xf numFmtId="49" fontId="7" fillId="0" borderId="9" xfId="3" applyNumberFormat="1" applyFont="1" applyFill="1" applyBorder="1" applyAlignment="1">
      <alignment horizontal="center" vertical="center"/>
    </xf>
    <xf numFmtId="0" fontId="15" fillId="0" borderId="11" xfId="8" applyNumberFormat="1" applyFont="1" applyFill="1" applyBorder="1" applyAlignment="1">
      <alignment horizontal="left" vertical="center" wrapText="1"/>
    </xf>
    <xf numFmtId="0" fontId="15" fillId="0" borderId="9" xfId="8" applyNumberFormat="1" applyFont="1" applyFill="1" applyBorder="1" applyAlignment="1">
      <alignment horizontal="left" vertical="center" wrapText="1"/>
    </xf>
    <xf numFmtId="177" fontId="7" fillId="0" borderId="11" xfId="3" applyNumberFormat="1" applyFont="1" applyFill="1" applyBorder="1" applyAlignment="1">
      <alignment horizontal="center" vertical="center" wrapText="1"/>
    </xf>
    <xf numFmtId="177" fontId="7" fillId="0" borderId="9" xfId="3" applyNumberFormat="1"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176" fontId="7" fillId="0" borderId="19" xfId="3" applyNumberFormat="1" applyFont="1" applyFill="1" applyBorder="1" applyAlignment="1">
      <alignment horizontal="center" vertical="center"/>
    </xf>
    <xf numFmtId="176" fontId="7" fillId="0" borderId="20"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6" fontId="7" fillId="0" borderId="21" xfId="3" applyNumberFormat="1" applyFont="1" applyFill="1" applyBorder="1" applyAlignment="1">
      <alignment horizontal="center" vertical="center"/>
    </xf>
    <xf numFmtId="176" fontId="7" fillId="0" borderId="22" xfId="3" applyNumberFormat="1" applyFont="1" applyFill="1" applyBorder="1" applyAlignment="1">
      <alignment horizontal="center" vertical="center"/>
    </xf>
    <xf numFmtId="176" fontId="7" fillId="0" borderId="4" xfId="3" applyNumberFormat="1" applyFont="1" applyFill="1" applyBorder="1" applyAlignment="1">
      <alignment horizontal="center" vertical="center"/>
    </xf>
    <xf numFmtId="176" fontId="7" fillId="0" borderId="11" xfId="3" applyNumberFormat="1" applyFont="1" applyFill="1" applyBorder="1" applyAlignment="1">
      <alignment horizontal="center" vertical="center"/>
    </xf>
    <xf numFmtId="176" fontId="7" fillId="0" borderId="9" xfId="3" applyNumberFormat="1" applyFont="1" applyFill="1" applyBorder="1" applyAlignment="1">
      <alignment horizontal="center" vertical="center"/>
    </xf>
    <xf numFmtId="0" fontId="10" fillId="0" borderId="18" xfId="3" applyNumberFormat="1" applyFont="1" applyFill="1" applyBorder="1" applyAlignment="1">
      <alignment horizontal="right" vertical="center" wrapText="1"/>
    </xf>
    <xf numFmtId="0" fontId="15" fillId="0" borderId="10" xfId="8" applyNumberFormat="1" applyFont="1" applyFill="1" applyBorder="1" applyAlignment="1">
      <alignment horizontal="left" vertical="center" wrapText="1"/>
    </xf>
    <xf numFmtId="0" fontId="7" fillId="0" borderId="0" xfId="3" applyNumberFormat="1" applyFont="1" applyFill="1" applyBorder="1" applyAlignment="1">
      <alignment horizontal="center" vertical="center"/>
    </xf>
    <xf numFmtId="0" fontId="7" fillId="0" borderId="0" xfId="3" applyNumberFormat="1" applyFont="1" applyFill="1" applyBorder="1" applyAlignment="1">
      <alignment horizontal="center" vertical="center" wrapText="1"/>
    </xf>
    <xf numFmtId="176" fontId="7" fillId="0" borderId="0" xfId="3" applyNumberFormat="1" applyFont="1" applyFill="1" applyBorder="1" applyAlignment="1">
      <alignment horizontal="center" vertical="center"/>
    </xf>
    <xf numFmtId="0" fontId="7" fillId="0" borderId="0" xfId="3" applyNumberFormat="1" applyFont="1" applyFill="1" applyBorder="1" applyAlignment="1">
      <alignment horizontal="left" vertical="center" wrapText="1"/>
    </xf>
    <xf numFmtId="177" fontId="7" fillId="0" borderId="0" xfId="3" applyNumberFormat="1" applyFont="1" applyFill="1" applyBorder="1" applyAlignment="1">
      <alignment horizontal="center" vertical="center" wrapText="1"/>
    </xf>
    <xf numFmtId="0" fontId="6" fillId="0" borderId="0" xfId="3" applyFont="1" applyFill="1" applyBorder="1" applyAlignment="1">
      <alignment horizontal="center" vertical="center"/>
    </xf>
    <xf numFmtId="0" fontId="7" fillId="0" borderId="19" xfId="3" applyNumberFormat="1" applyFont="1" applyFill="1" applyBorder="1" applyAlignment="1">
      <alignment horizontal="center" vertical="center"/>
    </xf>
    <xf numFmtId="0" fontId="7" fillId="0" borderId="20" xfId="3" applyNumberFormat="1" applyFont="1" applyFill="1" applyBorder="1" applyAlignment="1">
      <alignment horizontal="center" vertical="center"/>
    </xf>
    <xf numFmtId="0" fontId="7" fillId="0" borderId="1"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0" borderId="18" xfId="3" applyNumberFormat="1" applyFont="1" applyFill="1" applyBorder="1" applyAlignment="1">
      <alignment horizontal="center" vertical="center"/>
    </xf>
    <xf numFmtId="0" fontId="7" fillId="0" borderId="26" xfId="3" applyNumberFormat="1" applyFont="1" applyFill="1" applyBorder="1" applyAlignment="1">
      <alignment horizontal="center" vertical="center"/>
    </xf>
    <xf numFmtId="0" fontId="7" fillId="0" borderId="24" xfId="3" applyFont="1" applyFill="1" applyBorder="1" applyAlignment="1">
      <alignment horizontal="center" vertical="center"/>
    </xf>
    <xf numFmtId="0" fontId="7" fillId="0" borderId="11" xfId="3" applyNumberFormat="1" applyFont="1" applyFill="1" applyBorder="1" applyAlignment="1">
      <alignment horizontal="left" vertical="center" wrapText="1"/>
    </xf>
    <xf numFmtId="0" fontId="7" fillId="0" borderId="9" xfId="3" applyNumberFormat="1" applyFont="1" applyFill="1" applyBorder="1" applyAlignment="1">
      <alignment horizontal="left" vertical="center" wrapText="1"/>
    </xf>
    <xf numFmtId="0" fontId="7" fillId="0" borderId="7" xfId="3" applyNumberFormat="1" applyFont="1" applyFill="1" applyBorder="1" applyAlignment="1">
      <alignment horizontal="center" vertical="center"/>
    </xf>
    <xf numFmtId="0" fontId="7" fillId="0" borderId="9" xfId="3" applyNumberFormat="1" applyFont="1" applyFill="1" applyBorder="1" applyAlignment="1">
      <alignment horizontal="center" vertical="center"/>
    </xf>
    <xf numFmtId="0" fontId="7" fillId="0" borderId="7" xfId="3" applyNumberFormat="1" applyFont="1" applyFill="1" applyBorder="1" applyAlignment="1">
      <alignment horizontal="center" vertical="center" wrapText="1"/>
    </xf>
    <xf numFmtId="0" fontId="7" fillId="0" borderId="23"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0" fontId="7" fillId="0" borderId="13" xfId="3" applyNumberFormat="1" applyFont="1" applyFill="1" applyBorder="1" applyAlignment="1">
      <alignment horizontal="center" vertical="center"/>
    </xf>
    <xf numFmtId="49" fontId="7" fillId="0" borderId="2" xfId="3" applyNumberFormat="1" applyFont="1" applyFill="1" applyBorder="1" applyAlignment="1">
      <alignment horizontal="center" vertical="center"/>
    </xf>
    <xf numFmtId="49" fontId="7" fillId="0" borderId="3" xfId="3" applyNumberFormat="1" applyFont="1" applyFill="1" applyBorder="1" applyAlignment="1">
      <alignment horizontal="center" vertical="center"/>
    </xf>
    <xf numFmtId="0" fontId="15" fillId="0" borderId="28" xfId="8" applyFont="1" applyFill="1" applyBorder="1" applyAlignment="1">
      <alignment horizontal="left" vertical="center" wrapText="1"/>
    </xf>
    <xf numFmtId="0" fontId="7" fillId="0" borderId="10" xfId="3" applyNumberFormat="1" applyFont="1" applyFill="1" applyBorder="1" applyAlignment="1">
      <alignment horizontal="left" vertical="center" wrapText="1"/>
    </xf>
  </cellXfs>
  <cellStyles count="9">
    <cellStyle name="ハイパーリンク" xfId="8" builtinId="8"/>
    <cellStyle name="ハイパーリンク 2" xfId="7" xr:uid="{00000000-0005-0000-0000-000000000000}"/>
    <cellStyle name="桁区切り 2" xfId="1" xr:uid="{00000000-0005-0000-0000-000001000000}"/>
    <cellStyle name="桁区切り 2 3" xfId="5" xr:uid="{00000000-0005-0000-0000-000002000000}"/>
    <cellStyle name="標準" xfId="0" builtinId="0"/>
    <cellStyle name="標準 17" xfId="4" xr:uid="{00000000-0005-0000-0000-000004000000}"/>
    <cellStyle name="標準 2" xfId="2" xr:uid="{00000000-0005-0000-0000-000005000000}"/>
    <cellStyle name="標準 3" xfId="6" xr:uid="{00000000-0005-0000-0000-000006000000}"/>
    <cellStyle name="標準_③予算事業別調書(目次様式)"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osaka.lg.jp/zaisei/cmsfiles/contents/0000614/614661/240215-10.xlsx" TargetMode="External"/><Relationship Id="rId13" Type="http://schemas.openxmlformats.org/officeDocument/2006/relationships/hyperlink" Target="http://www.city.osaka.lg.jp/zaisei/cmsfiles/contents/0000614/614661/240215-16.xlsx" TargetMode="External"/><Relationship Id="rId3" Type="http://schemas.openxmlformats.org/officeDocument/2006/relationships/hyperlink" Target="http://www.city.osaka.lg.jp/zaisei/cmsfiles/contents/0000614/614661/240215-4.xlsx" TargetMode="External"/><Relationship Id="rId7" Type="http://schemas.openxmlformats.org/officeDocument/2006/relationships/hyperlink" Target="http://www.city.osaka.lg.jp/zaisei/cmsfiles/contents/0000614/614661/240215-9.xlsx" TargetMode="External"/><Relationship Id="rId12" Type="http://schemas.openxmlformats.org/officeDocument/2006/relationships/hyperlink" Target="http://www.city.osaka.lg.jp/zaisei/cmsfiles/contents/0000614/614661/240215-14.xlsx" TargetMode="External"/><Relationship Id="rId2" Type="http://schemas.openxmlformats.org/officeDocument/2006/relationships/hyperlink" Target="http://www.city.osaka.lg.jp/zaisei/cmsfiles/contents/0000614/614661/240215-2.xlsx" TargetMode="External"/><Relationship Id="rId1" Type="http://schemas.openxmlformats.org/officeDocument/2006/relationships/hyperlink" Target="http://www.city.osaka.lg.jp/zaisei/cmsfiles/contents/0000614/614661/240215-1.xlsx" TargetMode="External"/><Relationship Id="rId6" Type="http://schemas.openxmlformats.org/officeDocument/2006/relationships/hyperlink" Target="http://www.city.osaka.lg.jp/zaisei/cmsfiles/contents/0000614/614661/240215-8.xlsx" TargetMode="External"/><Relationship Id="rId11" Type="http://schemas.openxmlformats.org/officeDocument/2006/relationships/hyperlink" Target="http://www.city.osaka.lg.jp/zaisei/cmsfiles/contents/0000614/614661/240215-13.xlsx" TargetMode="External"/><Relationship Id="rId5" Type="http://schemas.openxmlformats.org/officeDocument/2006/relationships/hyperlink" Target="http://www.city.osaka.lg.jp/zaisei/cmsfiles/contents/0000614/614661/240215-6.xlsx" TargetMode="External"/><Relationship Id="rId15" Type="http://schemas.openxmlformats.org/officeDocument/2006/relationships/printerSettings" Target="../printerSettings/printerSettings1.bin"/><Relationship Id="rId10" Type="http://schemas.openxmlformats.org/officeDocument/2006/relationships/hyperlink" Target="http://www.city.osaka.lg.jp/zaisei/cmsfiles/contents/0000614/614661/240215-12.xlsx" TargetMode="External"/><Relationship Id="rId4" Type="http://schemas.openxmlformats.org/officeDocument/2006/relationships/hyperlink" Target="http://www.city.osaka.lg.jp/zaisei/cmsfiles/contents/0000614/614661/240215-5.xlsx" TargetMode="External"/><Relationship Id="rId9" Type="http://schemas.openxmlformats.org/officeDocument/2006/relationships/hyperlink" Target="http://www.city.osaka.lg.jp/zaisei/cmsfiles/contents/0000614/614661/240215-11.xlsx" TargetMode="External"/><Relationship Id="rId14" Type="http://schemas.openxmlformats.org/officeDocument/2006/relationships/hyperlink" Target="http://www.city.osaka.lg.jp/zaisei/cmsfiles/contents/0000614/614661/240215-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80"/>
  <sheetViews>
    <sheetView tabSelected="1" view="pageBreakPreview" zoomScaleNormal="100" zoomScaleSheetLayoutView="100" workbookViewId="0">
      <selection activeCell="C64" sqref="C64:C65"/>
    </sheetView>
  </sheetViews>
  <sheetFormatPr defaultColWidth="8.6328125" defaultRowHeight="18" customHeight="1"/>
  <cols>
    <col min="1" max="1" width="3.7265625" style="2" customWidth="1"/>
    <col min="2" max="2" width="12.453125" style="2" customWidth="1"/>
    <col min="3" max="3" width="23.7265625" style="2" customWidth="1"/>
    <col min="4" max="4" width="17.453125" style="2" customWidth="1"/>
    <col min="5" max="5" width="12.453125" style="2" customWidth="1"/>
    <col min="6" max="7" width="12.453125" style="3" customWidth="1"/>
    <col min="8" max="8" width="6.26953125" style="4" customWidth="1"/>
    <col min="9" max="9" width="9.36328125" style="4" customWidth="1"/>
    <col min="10" max="10" width="3.26953125" style="4" bestFit="1" customWidth="1"/>
    <col min="11" max="11" width="7.36328125" style="4" bestFit="1" customWidth="1"/>
    <col min="12" max="12" width="2.90625" style="4" customWidth="1"/>
    <col min="13" max="221" width="8.6328125" style="4" customWidth="1"/>
    <col min="222" max="16384" width="8.6328125" style="4"/>
  </cols>
  <sheetData>
    <row r="1" spans="1:9" ht="17.25" customHeight="1">
      <c r="G1" s="33"/>
    </row>
    <row r="2" spans="1:9" ht="17.25" customHeight="1">
      <c r="A2" s="1"/>
      <c r="B2" s="1"/>
      <c r="G2" s="32"/>
      <c r="I2" s="28"/>
    </row>
    <row r="3" spans="1:9" ht="17.25" customHeight="1">
      <c r="A3" s="1"/>
      <c r="B3" s="1"/>
      <c r="G3" s="31"/>
      <c r="I3" s="28"/>
    </row>
    <row r="4" spans="1:9" ht="17.25" customHeight="1">
      <c r="G4" s="32"/>
    </row>
    <row r="5" spans="1:9" ht="18" customHeight="1">
      <c r="A5" s="1" t="s">
        <v>15</v>
      </c>
      <c r="B5" s="1"/>
      <c r="G5" s="2"/>
      <c r="H5" s="35"/>
      <c r="I5" s="35"/>
    </row>
    <row r="6" spans="1:9" ht="15" customHeight="1">
      <c r="G6" s="2"/>
    </row>
    <row r="7" spans="1:9" ht="18" customHeight="1">
      <c r="A7" s="5" t="s">
        <v>16</v>
      </c>
      <c r="B7" s="5"/>
      <c r="D7" s="4"/>
      <c r="E7" s="4"/>
      <c r="F7" s="5"/>
      <c r="G7" s="5"/>
      <c r="I7" s="29" t="s">
        <v>17</v>
      </c>
    </row>
    <row r="8" spans="1:9" ht="10.5" customHeight="1">
      <c r="A8" s="4"/>
      <c r="B8" s="4"/>
      <c r="D8" s="4"/>
      <c r="E8" s="4"/>
      <c r="F8" s="5"/>
      <c r="G8" s="5"/>
    </row>
    <row r="9" spans="1:9" ht="27" customHeight="1" thickBot="1">
      <c r="A9" s="4"/>
      <c r="B9" s="4"/>
      <c r="E9" s="66" t="s">
        <v>0</v>
      </c>
      <c r="F9" s="66"/>
      <c r="G9" s="6"/>
      <c r="I9" s="8" t="s">
        <v>1</v>
      </c>
    </row>
    <row r="10" spans="1:9" ht="15" customHeight="1">
      <c r="A10" s="9" t="s">
        <v>2</v>
      </c>
      <c r="B10" s="10" t="s">
        <v>11</v>
      </c>
      <c r="C10" s="83" t="s">
        <v>9</v>
      </c>
      <c r="D10" s="85" t="s">
        <v>12</v>
      </c>
      <c r="E10" s="46" t="s">
        <v>55</v>
      </c>
      <c r="F10" s="10" t="s">
        <v>56</v>
      </c>
      <c r="G10" s="46" t="s">
        <v>7</v>
      </c>
      <c r="H10" s="86" t="s">
        <v>10</v>
      </c>
      <c r="I10" s="87"/>
    </row>
    <row r="11" spans="1:9" ht="15" customHeight="1">
      <c r="A11" s="11" t="s">
        <v>3</v>
      </c>
      <c r="B11" s="12" t="s">
        <v>6</v>
      </c>
      <c r="C11" s="84"/>
      <c r="D11" s="84"/>
      <c r="E11" s="47" t="s">
        <v>13</v>
      </c>
      <c r="F11" s="47" t="s">
        <v>14</v>
      </c>
      <c r="G11" s="47" t="s">
        <v>8</v>
      </c>
      <c r="H11" s="88"/>
      <c r="I11" s="89"/>
    </row>
    <row r="12" spans="1:9" ht="15" customHeight="1">
      <c r="A12" s="48">
        <v>1</v>
      </c>
      <c r="B12" s="50" t="s">
        <v>18</v>
      </c>
      <c r="C12" s="52" t="s">
        <v>19</v>
      </c>
      <c r="D12" s="54" t="s">
        <v>20</v>
      </c>
      <c r="E12" s="13">
        <v>29582</v>
      </c>
      <c r="F12" s="13">
        <v>26666</v>
      </c>
      <c r="G12" s="13">
        <f t="shared" ref="G12:G55" si="0">+F12-E12</f>
        <v>-2916</v>
      </c>
      <c r="H12" s="56" t="s">
        <v>4</v>
      </c>
      <c r="I12" s="36"/>
    </row>
    <row r="13" spans="1:9" ht="15" customHeight="1">
      <c r="A13" s="49"/>
      <c r="B13" s="51"/>
      <c r="C13" s="53"/>
      <c r="D13" s="55"/>
      <c r="E13" s="18">
        <v>29206</v>
      </c>
      <c r="F13" s="18">
        <v>26290</v>
      </c>
      <c r="G13" s="16">
        <f t="shared" si="0"/>
        <v>-2916</v>
      </c>
      <c r="H13" s="57"/>
      <c r="I13" s="20"/>
    </row>
    <row r="14" spans="1:9" ht="15" customHeight="1">
      <c r="A14" s="48">
        <v>2</v>
      </c>
      <c r="B14" s="50" t="s">
        <v>18</v>
      </c>
      <c r="C14" s="52" t="s">
        <v>65</v>
      </c>
      <c r="D14" s="54" t="s">
        <v>20</v>
      </c>
      <c r="E14" s="13">
        <v>350000</v>
      </c>
      <c r="F14" s="13">
        <v>348726</v>
      </c>
      <c r="G14" s="13">
        <f t="shared" ref="G14:G15" si="1">+F14-E14</f>
        <v>-1274</v>
      </c>
      <c r="H14" s="56" t="s">
        <v>4</v>
      </c>
      <c r="I14" s="36"/>
    </row>
    <row r="15" spans="1:9" ht="15" customHeight="1">
      <c r="A15" s="49"/>
      <c r="B15" s="51"/>
      <c r="C15" s="53"/>
      <c r="D15" s="55"/>
      <c r="E15" s="15">
        <v>350000</v>
      </c>
      <c r="F15" s="15">
        <v>348726</v>
      </c>
      <c r="G15" s="16">
        <f t="shared" si="1"/>
        <v>-1274</v>
      </c>
      <c r="H15" s="57"/>
      <c r="I15" s="20"/>
    </row>
    <row r="16" spans="1:9" ht="15" customHeight="1">
      <c r="A16" s="58" t="s">
        <v>21</v>
      </c>
      <c r="B16" s="59"/>
      <c r="C16" s="59"/>
      <c r="D16" s="60"/>
      <c r="E16" s="17">
        <f>+E12+E14</f>
        <v>379582</v>
      </c>
      <c r="F16" s="17">
        <f>+F12+F14</f>
        <v>375392</v>
      </c>
      <c r="G16" s="13">
        <f t="shared" si="0"/>
        <v>-4190</v>
      </c>
      <c r="H16" s="56"/>
      <c r="I16" s="37"/>
    </row>
    <row r="17" spans="1:9" ht="15" customHeight="1">
      <c r="A17" s="61"/>
      <c r="B17" s="62"/>
      <c r="C17" s="62"/>
      <c r="D17" s="63"/>
      <c r="E17" s="18">
        <f>+E13+E15</f>
        <v>379206</v>
      </c>
      <c r="F17" s="18">
        <f>+F13+F15</f>
        <v>375016</v>
      </c>
      <c r="G17" s="16">
        <f t="shared" si="0"/>
        <v>-4190</v>
      </c>
      <c r="H17" s="57"/>
      <c r="I17" s="20"/>
    </row>
    <row r="18" spans="1:9" ht="15" customHeight="1">
      <c r="A18" s="48">
        <v>3</v>
      </c>
      <c r="B18" s="50" t="s">
        <v>46</v>
      </c>
      <c r="C18" s="81" t="s">
        <v>47</v>
      </c>
      <c r="D18" s="54" t="s">
        <v>20</v>
      </c>
      <c r="E18" s="13">
        <v>500000</v>
      </c>
      <c r="F18" s="13">
        <v>500000</v>
      </c>
      <c r="G18" s="13">
        <f t="shared" ref="G18:G21" si="2">+F18-E18</f>
        <v>0</v>
      </c>
      <c r="H18" s="56" t="s">
        <v>4</v>
      </c>
      <c r="I18" s="36"/>
    </row>
    <row r="19" spans="1:9" ht="15" customHeight="1">
      <c r="A19" s="49"/>
      <c r="B19" s="51"/>
      <c r="C19" s="82"/>
      <c r="D19" s="55"/>
      <c r="E19" s="15">
        <v>500000</v>
      </c>
      <c r="F19" s="15">
        <v>500000</v>
      </c>
      <c r="G19" s="16">
        <f t="shared" si="2"/>
        <v>0</v>
      </c>
      <c r="H19" s="57"/>
      <c r="I19" s="20"/>
    </row>
    <row r="20" spans="1:9" ht="15" customHeight="1">
      <c r="A20" s="58" t="s">
        <v>54</v>
      </c>
      <c r="B20" s="59"/>
      <c r="C20" s="59"/>
      <c r="D20" s="60"/>
      <c r="E20" s="17">
        <f>+E18</f>
        <v>500000</v>
      </c>
      <c r="F20" s="17">
        <f>+F18</f>
        <v>500000</v>
      </c>
      <c r="G20" s="13">
        <f t="shared" si="2"/>
        <v>0</v>
      </c>
      <c r="H20" s="56"/>
      <c r="I20" s="37"/>
    </row>
    <row r="21" spans="1:9" ht="15" customHeight="1">
      <c r="A21" s="61"/>
      <c r="B21" s="62"/>
      <c r="C21" s="62"/>
      <c r="D21" s="63"/>
      <c r="E21" s="18">
        <f>+E19</f>
        <v>500000</v>
      </c>
      <c r="F21" s="18">
        <f>+F19</f>
        <v>500000</v>
      </c>
      <c r="G21" s="16">
        <f t="shared" si="2"/>
        <v>0</v>
      </c>
      <c r="H21" s="57"/>
      <c r="I21" s="20"/>
    </row>
    <row r="22" spans="1:9" ht="15" customHeight="1">
      <c r="A22" s="48">
        <v>4</v>
      </c>
      <c r="B22" s="50" t="s">
        <v>23</v>
      </c>
      <c r="C22" s="52" t="s">
        <v>22</v>
      </c>
      <c r="D22" s="54" t="s">
        <v>20</v>
      </c>
      <c r="E22" s="13">
        <v>5617</v>
      </c>
      <c r="F22" s="13">
        <v>3012</v>
      </c>
      <c r="G22" s="13">
        <f t="shared" si="0"/>
        <v>-2605</v>
      </c>
      <c r="H22" s="56" t="s">
        <v>4</v>
      </c>
      <c r="I22" s="36"/>
    </row>
    <row r="23" spans="1:9" ht="15" customHeight="1">
      <c r="A23" s="49"/>
      <c r="B23" s="51"/>
      <c r="C23" s="53"/>
      <c r="D23" s="55"/>
      <c r="E23" s="15">
        <v>0</v>
      </c>
      <c r="F23" s="15">
        <v>0</v>
      </c>
      <c r="G23" s="16">
        <f t="shared" si="0"/>
        <v>0</v>
      </c>
      <c r="H23" s="57"/>
      <c r="I23" s="20"/>
    </row>
    <row r="24" spans="1:9" ht="15" customHeight="1">
      <c r="A24" s="58" t="s">
        <v>24</v>
      </c>
      <c r="B24" s="59"/>
      <c r="C24" s="59"/>
      <c r="D24" s="60"/>
      <c r="E24" s="17">
        <f>+E22</f>
        <v>5617</v>
      </c>
      <c r="F24" s="17">
        <f>+F22</f>
        <v>3012</v>
      </c>
      <c r="G24" s="13">
        <f t="shared" ref="G24:G37" si="3">+F24-E24</f>
        <v>-2605</v>
      </c>
      <c r="H24" s="56"/>
      <c r="I24" s="37"/>
    </row>
    <row r="25" spans="1:9" ht="15" customHeight="1">
      <c r="A25" s="61"/>
      <c r="B25" s="62"/>
      <c r="C25" s="62"/>
      <c r="D25" s="63"/>
      <c r="E25" s="18">
        <f>+E23</f>
        <v>0</v>
      </c>
      <c r="F25" s="18">
        <f>+F23</f>
        <v>0</v>
      </c>
      <c r="G25" s="16">
        <f t="shared" si="3"/>
        <v>0</v>
      </c>
      <c r="H25" s="57"/>
      <c r="I25" s="20"/>
    </row>
    <row r="26" spans="1:9" ht="15" customHeight="1">
      <c r="A26" s="48">
        <v>5</v>
      </c>
      <c r="B26" s="50" t="s">
        <v>25</v>
      </c>
      <c r="C26" s="52" t="s">
        <v>26</v>
      </c>
      <c r="D26" s="54" t="s">
        <v>20</v>
      </c>
      <c r="E26" s="13">
        <v>973226</v>
      </c>
      <c r="F26" s="13">
        <v>1230123</v>
      </c>
      <c r="G26" s="13">
        <f t="shared" si="3"/>
        <v>256897</v>
      </c>
      <c r="H26" s="56" t="s">
        <v>4</v>
      </c>
      <c r="I26" s="36"/>
    </row>
    <row r="27" spans="1:9" ht="15" customHeight="1">
      <c r="A27" s="49"/>
      <c r="B27" s="51"/>
      <c r="C27" s="53"/>
      <c r="D27" s="55"/>
      <c r="E27" s="18">
        <v>1</v>
      </c>
      <c r="F27" s="18">
        <v>1</v>
      </c>
      <c r="G27" s="16">
        <f t="shared" si="3"/>
        <v>0</v>
      </c>
      <c r="H27" s="57"/>
      <c r="I27" s="20"/>
    </row>
    <row r="28" spans="1:9" ht="15" customHeight="1">
      <c r="A28" s="58" t="s">
        <v>27</v>
      </c>
      <c r="B28" s="59"/>
      <c r="C28" s="59"/>
      <c r="D28" s="60"/>
      <c r="E28" s="17">
        <f>+E26</f>
        <v>973226</v>
      </c>
      <c r="F28" s="17">
        <f>+F26</f>
        <v>1230123</v>
      </c>
      <c r="G28" s="13">
        <f>+F28-E28</f>
        <v>256897</v>
      </c>
      <c r="H28" s="56"/>
      <c r="I28" s="37"/>
    </row>
    <row r="29" spans="1:9" ht="15" customHeight="1">
      <c r="A29" s="61"/>
      <c r="B29" s="62"/>
      <c r="C29" s="62"/>
      <c r="D29" s="63"/>
      <c r="E29" s="18">
        <f>+E27</f>
        <v>1</v>
      </c>
      <c r="F29" s="18">
        <f>+F27</f>
        <v>1</v>
      </c>
      <c r="G29" s="16">
        <f>+F29-E29</f>
        <v>0</v>
      </c>
      <c r="H29" s="57"/>
      <c r="I29" s="20"/>
    </row>
    <row r="30" spans="1:9" ht="15" customHeight="1">
      <c r="A30" s="48">
        <v>6</v>
      </c>
      <c r="B30" s="50" t="s">
        <v>62</v>
      </c>
      <c r="C30" s="52" t="s">
        <v>63</v>
      </c>
      <c r="D30" s="54" t="s">
        <v>64</v>
      </c>
      <c r="E30" s="14">
        <v>0</v>
      </c>
      <c r="F30" s="14">
        <v>16846343</v>
      </c>
      <c r="G30" s="13">
        <f t="shared" ref="G30:G33" si="4">+F30-E30</f>
        <v>16846343</v>
      </c>
      <c r="H30" s="56" t="s">
        <v>4</v>
      </c>
      <c r="I30" s="36"/>
    </row>
    <row r="31" spans="1:9" ht="15" customHeight="1">
      <c r="A31" s="49"/>
      <c r="B31" s="51"/>
      <c r="C31" s="53"/>
      <c r="D31" s="55"/>
      <c r="E31" s="18">
        <v>0</v>
      </c>
      <c r="F31" s="18">
        <v>0</v>
      </c>
      <c r="G31" s="16">
        <f t="shared" si="4"/>
        <v>0</v>
      </c>
      <c r="H31" s="57"/>
      <c r="I31" s="20"/>
    </row>
    <row r="32" spans="1:9" ht="15" customHeight="1">
      <c r="A32" s="58" t="s">
        <v>61</v>
      </c>
      <c r="B32" s="59"/>
      <c r="C32" s="59"/>
      <c r="D32" s="60"/>
      <c r="E32" s="17">
        <f>+E30</f>
        <v>0</v>
      </c>
      <c r="F32" s="17">
        <f>+F30</f>
        <v>16846343</v>
      </c>
      <c r="G32" s="13">
        <f t="shared" si="4"/>
        <v>16846343</v>
      </c>
      <c r="H32" s="56"/>
      <c r="I32" s="37"/>
    </row>
    <row r="33" spans="1:9" ht="15" customHeight="1">
      <c r="A33" s="61"/>
      <c r="B33" s="62"/>
      <c r="C33" s="62"/>
      <c r="D33" s="63"/>
      <c r="E33" s="18">
        <f>+E31</f>
        <v>0</v>
      </c>
      <c r="F33" s="18">
        <f>+F31</f>
        <v>0</v>
      </c>
      <c r="G33" s="16">
        <f t="shared" si="4"/>
        <v>0</v>
      </c>
      <c r="H33" s="57"/>
      <c r="I33" s="20"/>
    </row>
    <row r="34" spans="1:9" ht="15" customHeight="1">
      <c r="A34" s="48">
        <v>7</v>
      </c>
      <c r="B34" s="50" t="s">
        <v>28</v>
      </c>
      <c r="C34" s="81" t="s">
        <v>29</v>
      </c>
      <c r="D34" s="54" t="s">
        <v>30</v>
      </c>
      <c r="E34" s="13">
        <v>8334059</v>
      </c>
      <c r="F34" s="13">
        <v>8333670</v>
      </c>
      <c r="G34" s="13">
        <f t="shared" si="3"/>
        <v>-389</v>
      </c>
      <c r="H34" s="56" t="s">
        <v>4</v>
      </c>
      <c r="I34" s="36"/>
    </row>
    <row r="35" spans="1:9" ht="15" customHeight="1">
      <c r="A35" s="49"/>
      <c r="B35" s="51"/>
      <c r="C35" s="82"/>
      <c r="D35" s="55"/>
      <c r="E35" s="15">
        <v>8334059</v>
      </c>
      <c r="F35" s="15">
        <v>8333670</v>
      </c>
      <c r="G35" s="16">
        <f t="shared" si="3"/>
        <v>-389</v>
      </c>
      <c r="H35" s="57"/>
      <c r="I35" s="20"/>
    </row>
    <row r="36" spans="1:9" ht="15" customHeight="1">
      <c r="A36" s="58" t="s">
        <v>31</v>
      </c>
      <c r="B36" s="59"/>
      <c r="C36" s="59"/>
      <c r="D36" s="60"/>
      <c r="E36" s="17">
        <f>+E34</f>
        <v>8334059</v>
      </c>
      <c r="F36" s="17">
        <f>+F34</f>
        <v>8333670</v>
      </c>
      <c r="G36" s="13">
        <f t="shared" si="3"/>
        <v>-389</v>
      </c>
      <c r="H36" s="56"/>
      <c r="I36" s="37"/>
    </row>
    <row r="37" spans="1:9" ht="15" customHeight="1">
      <c r="A37" s="61"/>
      <c r="B37" s="62"/>
      <c r="C37" s="62"/>
      <c r="D37" s="63"/>
      <c r="E37" s="18">
        <f>+E35</f>
        <v>8334059</v>
      </c>
      <c r="F37" s="18">
        <f>+F35</f>
        <v>8333670</v>
      </c>
      <c r="G37" s="16">
        <f t="shared" si="3"/>
        <v>-389</v>
      </c>
      <c r="H37" s="57"/>
      <c r="I37" s="20"/>
    </row>
    <row r="38" spans="1:9" ht="15" customHeight="1">
      <c r="A38" s="48">
        <v>8</v>
      </c>
      <c r="B38" s="64" t="s">
        <v>32</v>
      </c>
      <c r="C38" s="52" t="s">
        <v>33</v>
      </c>
      <c r="D38" s="54" t="s">
        <v>34</v>
      </c>
      <c r="E38" s="14">
        <v>2558402</v>
      </c>
      <c r="F38" s="14">
        <v>2654004</v>
      </c>
      <c r="G38" s="13">
        <f t="shared" si="0"/>
        <v>95602</v>
      </c>
      <c r="H38" s="56"/>
      <c r="I38" s="37"/>
    </row>
    <row r="39" spans="1:9" ht="15" customHeight="1">
      <c r="A39" s="49"/>
      <c r="B39" s="65"/>
      <c r="C39" s="53"/>
      <c r="D39" s="55"/>
      <c r="E39" s="18">
        <v>2148760</v>
      </c>
      <c r="F39" s="18">
        <v>2213467</v>
      </c>
      <c r="G39" s="16">
        <f t="shared" si="0"/>
        <v>64707</v>
      </c>
      <c r="H39" s="57"/>
      <c r="I39" s="20"/>
    </row>
    <row r="40" spans="1:9" ht="15" customHeight="1">
      <c r="A40" s="48">
        <v>9</v>
      </c>
      <c r="B40" s="64" t="s">
        <v>32</v>
      </c>
      <c r="C40" s="52" t="s">
        <v>35</v>
      </c>
      <c r="D40" s="54" t="s">
        <v>34</v>
      </c>
      <c r="E40" s="17">
        <v>3932898</v>
      </c>
      <c r="F40" s="17">
        <v>4360914</v>
      </c>
      <c r="G40" s="13">
        <f t="shared" si="0"/>
        <v>428016</v>
      </c>
      <c r="H40" s="56"/>
      <c r="I40" s="37"/>
    </row>
    <row r="41" spans="1:9" ht="15" customHeight="1">
      <c r="A41" s="49"/>
      <c r="B41" s="65"/>
      <c r="C41" s="53"/>
      <c r="D41" s="55"/>
      <c r="E41" s="18">
        <v>3888415</v>
      </c>
      <c r="F41" s="18">
        <v>4339525</v>
      </c>
      <c r="G41" s="16">
        <f t="shared" si="0"/>
        <v>451110</v>
      </c>
      <c r="H41" s="57"/>
      <c r="I41" s="20"/>
    </row>
    <row r="42" spans="1:9" ht="15" customHeight="1">
      <c r="A42" s="48">
        <v>10</v>
      </c>
      <c r="B42" s="64" t="s">
        <v>32</v>
      </c>
      <c r="C42" s="52" t="s">
        <v>36</v>
      </c>
      <c r="D42" s="54" t="s">
        <v>37</v>
      </c>
      <c r="E42" s="17">
        <v>300168</v>
      </c>
      <c r="F42" s="17">
        <v>323772</v>
      </c>
      <c r="G42" s="13">
        <f t="shared" si="0"/>
        <v>23604</v>
      </c>
      <c r="H42" s="56"/>
      <c r="I42" s="37"/>
    </row>
    <row r="43" spans="1:9" ht="15" customHeight="1">
      <c r="A43" s="49"/>
      <c r="B43" s="65"/>
      <c r="C43" s="53"/>
      <c r="D43" s="55"/>
      <c r="E43" s="18">
        <v>300168</v>
      </c>
      <c r="F43" s="18">
        <v>323772</v>
      </c>
      <c r="G43" s="16">
        <f t="shared" si="0"/>
        <v>23604</v>
      </c>
      <c r="H43" s="57"/>
      <c r="I43" s="20"/>
    </row>
    <row r="44" spans="1:9" ht="15" customHeight="1">
      <c r="A44" s="48">
        <v>11</v>
      </c>
      <c r="B44" s="64" t="s">
        <v>32</v>
      </c>
      <c r="C44" s="52" t="s">
        <v>38</v>
      </c>
      <c r="D44" s="54" t="s">
        <v>39</v>
      </c>
      <c r="E44" s="17">
        <v>24259</v>
      </c>
      <c r="F44" s="17">
        <v>26519</v>
      </c>
      <c r="G44" s="13">
        <f t="shared" ref="G44:G49" si="5">+F44-E44</f>
        <v>2260</v>
      </c>
      <c r="H44" s="56"/>
      <c r="I44" s="37"/>
    </row>
    <row r="45" spans="1:9" ht="15" customHeight="1">
      <c r="A45" s="49"/>
      <c r="B45" s="65"/>
      <c r="C45" s="53"/>
      <c r="D45" s="55"/>
      <c r="E45" s="18">
        <v>20083</v>
      </c>
      <c r="F45" s="18">
        <v>22343</v>
      </c>
      <c r="G45" s="16">
        <f t="shared" si="5"/>
        <v>2260</v>
      </c>
      <c r="H45" s="57"/>
      <c r="I45" s="20"/>
    </row>
    <row r="46" spans="1:9" ht="22.5" customHeight="1">
      <c r="A46" s="48">
        <v>12</v>
      </c>
      <c r="B46" s="90" t="s">
        <v>32</v>
      </c>
      <c r="C46" s="92" t="s">
        <v>67</v>
      </c>
      <c r="D46" s="54" t="s">
        <v>60</v>
      </c>
      <c r="E46" s="17">
        <v>0</v>
      </c>
      <c r="F46" s="17">
        <v>21111</v>
      </c>
      <c r="G46" s="17">
        <f>+F46-E46</f>
        <v>21111</v>
      </c>
      <c r="H46" s="56" t="s">
        <v>4</v>
      </c>
      <c r="I46" s="37"/>
    </row>
    <row r="47" spans="1:9" ht="22.5" customHeight="1">
      <c r="A47" s="49"/>
      <c r="B47" s="91"/>
      <c r="C47" s="92"/>
      <c r="D47" s="55"/>
      <c r="E47" s="18">
        <v>0</v>
      </c>
      <c r="F47" s="18">
        <v>10556</v>
      </c>
      <c r="G47" s="16">
        <f>+F47-E47</f>
        <v>10556</v>
      </c>
      <c r="H47" s="57"/>
      <c r="I47" s="20"/>
    </row>
    <row r="48" spans="1:9" ht="15" customHeight="1">
      <c r="A48" s="48">
        <v>13</v>
      </c>
      <c r="B48" s="64" t="s">
        <v>32</v>
      </c>
      <c r="C48" s="52" t="s">
        <v>57</v>
      </c>
      <c r="D48" s="54" t="s">
        <v>40</v>
      </c>
      <c r="E48" s="13">
        <v>5300000</v>
      </c>
      <c r="F48" s="13">
        <v>6000000</v>
      </c>
      <c r="G48" s="13">
        <f t="shared" si="5"/>
        <v>700000</v>
      </c>
      <c r="H48" s="56" t="s">
        <v>4</v>
      </c>
      <c r="I48" s="37"/>
    </row>
    <row r="49" spans="1:9" ht="15" customHeight="1">
      <c r="A49" s="49"/>
      <c r="B49" s="65"/>
      <c r="C49" s="53"/>
      <c r="D49" s="55"/>
      <c r="E49" s="18">
        <v>5300000</v>
      </c>
      <c r="F49" s="18">
        <v>6000000</v>
      </c>
      <c r="G49" s="16">
        <f t="shared" si="5"/>
        <v>700000</v>
      </c>
      <c r="H49" s="57"/>
      <c r="I49" s="20"/>
    </row>
    <row r="50" spans="1:9" ht="15" customHeight="1">
      <c r="A50" s="48">
        <v>14</v>
      </c>
      <c r="B50" s="64" t="s">
        <v>32</v>
      </c>
      <c r="C50" s="67" t="s">
        <v>58</v>
      </c>
      <c r="D50" s="54" t="s">
        <v>40</v>
      </c>
      <c r="E50" s="13">
        <v>200000</v>
      </c>
      <c r="F50" s="13">
        <v>200000</v>
      </c>
      <c r="G50" s="13">
        <f t="shared" si="0"/>
        <v>0</v>
      </c>
      <c r="H50" s="56" t="s">
        <v>4</v>
      </c>
      <c r="I50" s="37"/>
    </row>
    <row r="51" spans="1:9" ht="15" customHeight="1">
      <c r="A51" s="49"/>
      <c r="B51" s="65"/>
      <c r="C51" s="67"/>
      <c r="D51" s="55"/>
      <c r="E51" s="18">
        <v>200000</v>
      </c>
      <c r="F51" s="18">
        <v>200000</v>
      </c>
      <c r="G51" s="16">
        <f t="shared" si="0"/>
        <v>0</v>
      </c>
      <c r="H51" s="57"/>
      <c r="I51" s="20"/>
    </row>
    <row r="52" spans="1:9" ht="15" customHeight="1">
      <c r="A52" s="58" t="s">
        <v>59</v>
      </c>
      <c r="B52" s="59"/>
      <c r="C52" s="59"/>
      <c r="D52" s="60"/>
      <c r="E52" s="13">
        <f>+E38+E40+E42+E44+E48+E46+E50</f>
        <v>12315727</v>
      </c>
      <c r="F52" s="13">
        <f>+F38+F40+F42+F44+F48+F46+F50</f>
        <v>13586320</v>
      </c>
      <c r="G52" s="13">
        <f t="shared" si="0"/>
        <v>1270593</v>
      </c>
      <c r="H52" s="56"/>
      <c r="I52" s="37"/>
    </row>
    <row r="53" spans="1:9" ht="15" customHeight="1">
      <c r="A53" s="61"/>
      <c r="B53" s="62"/>
      <c r="C53" s="62"/>
      <c r="D53" s="63"/>
      <c r="E53" s="15">
        <f>+E39+E41+E43+E45+E49+E47+E51</f>
        <v>11857426</v>
      </c>
      <c r="F53" s="15">
        <f>+F39+F41+F43+F45+F49+F47+F51</f>
        <v>13109663</v>
      </c>
      <c r="G53" s="16">
        <f t="shared" si="0"/>
        <v>1252237</v>
      </c>
      <c r="H53" s="57"/>
      <c r="I53" s="20"/>
    </row>
    <row r="54" spans="1:9" ht="15" customHeight="1">
      <c r="A54" s="48">
        <v>15</v>
      </c>
      <c r="B54" s="64" t="s">
        <v>41</v>
      </c>
      <c r="C54" s="81" t="s">
        <v>42</v>
      </c>
      <c r="D54" s="54" t="s">
        <v>40</v>
      </c>
      <c r="E54" s="17">
        <v>6482</v>
      </c>
      <c r="F54" s="17">
        <v>6482</v>
      </c>
      <c r="G54" s="13">
        <f t="shared" si="0"/>
        <v>0</v>
      </c>
      <c r="H54" s="56" t="s">
        <v>4</v>
      </c>
      <c r="I54" s="37"/>
    </row>
    <row r="55" spans="1:9" ht="15" customHeight="1">
      <c r="A55" s="49"/>
      <c r="B55" s="65"/>
      <c r="C55" s="82"/>
      <c r="D55" s="55"/>
      <c r="E55" s="18">
        <v>6482</v>
      </c>
      <c r="F55" s="18">
        <v>6482</v>
      </c>
      <c r="G55" s="16">
        <f t="shared" si="0"/>
        <v>0</v>
      </c>
      <c r="H55" s="57"/>
      <c r="I55" s="20"/>
    </row>
    <row r="56" spans="1:9" ht="15" customHeight="1">
      <c r="A56" s="48">
        <v>16</v>
      </c>
      <c r="B56" s="64" t="s">
        <v>41</v>
      </c>
      <c r="C56" s="67" t="s">
        <v>43</v>
      </c>
      <c r="D56" s="54" t="s">
        <v>40</v>
      </c>
      <c r="E56" s="13">
        <v>3106</v>
      </c>
      <c r="F56" s="13">
        <v>3106</v>
      </c>
      <c r="G56" s="13">
        <f t="shared" ref="G56:G59" si="6">+F56-E56</f>
        <v>0</v>
      </c>
      <c r="H56" s="56" t="s">
        <v>4</v>
      </c>
      <c r="I56" s="37"/>
    </row>
    <row r="57" spans="1:9" ht="15" customHeight="1">
      <c r="A57" s="49"/>
      <c r="B57" s="65"/>
      <c r="C57" s="67"/>
      <c r="D57" s="55"/>
      <c r="E57" s="15">
        <v>3105</v>
      </c>
      <c r="F57" s="15">
        <v>3105</v>
      </c>
      <c r="G57" s="16">
        <f t="shared" si="6"/>
        <v>0</v>
      </c>
      <c r="H57" s="57"/>
      <c r="I57" s="20"/>
    </row>
    <row r="58" spans="1:9" ht="15" customHeight="1">
      <c r="A58" s="58" t="s">
        <v>44</v>
      </c>
      <c r="B58" s="59"/>
      <c r="C58" s="59"/>
      <c r="D58" s="60"/>
      <c r="E58" s="17">
        <f>+E54+E56</f>
        <v>9588</v>
      </c>
      <c r="F58" s="17">
        <f>+F54+F56</f>
        <v>9588</v>
      </c>
      <c r="G58" s="13">
        <f t="shared" si="6"/>
        <v>0</v>
      </c>
      <c r="H58" s="56"/>
      <c r="I58" s="37"/>
    </row>
    <row r="59" spans="1:9" ht="15" customHeight="1">
      <c r="A59" s="61"/>
      <c r="B59" s="62"/>
      <c r="C59" s="62"/>
      <c r="D59" s="63"/>
      <c r="E59" s="18">
        <f>+E55+E57</f>
        <v>9587</v>
      </c>
      <c r="F59" s="18">
        <f>+F55+F57</f>
        <v>9587</v>
      </c>
      <c r="G59" s="16">
        <f t="shared" si="6"/>
        <v>0</v>
      </c>
      <c r="H59" s="57"/>
      <c r="I59" s="20"/>
    </row>
    <row r="60" spans="1:9" ht="15" customHeight="1">
      <c r="A60" s="48">
        <v>17</v>
      </c>
      <c r="B60" s="50" t="s">
        <v>52</v>
      </c>
      <c r="C60" s="67" t="s">
        <v>53</v>
      </c>
      <c r="D60" s="54" t="s">
        <v>45</v>
      </c>
      <c r="E60" s="13">
        <v>187459024</v>
      </c>
      <c r="F60" s="13">
        <v>160232885</v>
      </c>
      <c r="G60" s="13">
        <f t="shared" ref="G60:G69" si="7">+F60-E60</f>
        <v>-27226139</v>
      </c>
      <c r="H60" s="56"/>
      <c r="I60" s="37"/>
    </row>
    <row r="61" spans="1:9" ht="15" customHeight="1">
      <c r="A61" s="49"/>
      <c r="B61" s="51"/>
      <c r="C61" s="67"/>
      <c r="D61" s="55"/>
      <c r="E61" s="15">
        <v>187459024</v>
      </c>
      <c r="F61" s="15">
        <v>160232885</v>
      </c>
      <c r="G61" s="16">
        <f t="shared" si="7"/>
        <v>-27226139</v>
      </c>
      <c r="H61" s="57"/>
      <c r="I61" s="20"/>
    </row>
    <row r="62" spans="1:9" ht="15" customHeight="1">
      <c r="A62" s="58" t="s">
        <v>66</v>
      </c>
      <c r="B62" s="59"/>
      <c r="C62" s="59"/>
      <c r="D62" s="60"/>
      <c r="E62" s="17">
        <f>+E60</f>
        <v>187459024</v>
      </c>
      <c r="F62" s="17">
        <f>+F60</f>
        <v>160232885</v>
      </c>
      <c r="G62" s="13">
        <f>+F62-E62</f>
        <v>-27226139</v>
      </c>
      <c r="H62" s="56"/>
      <c r="I62" s="37"/>
    </row>
    <row r="63" spans="1:9" ht="15" customHeight="1">
      <c r="A63" s="61"/>
      <c r="B63" s="62"/>
      <c r="C63" s="62"/>
      <c r="D63" s="63"/>
      <c r="E63" s="18">
        <f>+E61</f>
        <v>187459024</v>
      </c>
      <c r="F63" s="18">
        <f>+F61</f>
        <v>160232885</v>
      </c>
      <c r="G63" s="16">
        <f>+F63-E63</f>
        <v>-27226139</v>
      </c>
      <c r="H63" s="57"/>
      <c r="I63" s="20"/>
    </row>
    <row r="64" spans="1:9" ht="15" customHeight="1">
      <c r="A64" s="48">
        <v>18</v>
      </c>
      <c r="B64" s="90" t="s">
        <v>51</v>
      </c>
      <c r="C64" s="93" t="s">
        <v>48</v>
      </c>
      <c r="D64" s="54" t="s">
        <v>49</v>
      </c>
      <c r="E64" s="13">
        <v>5000000</v>
      </c>
      <c r="F64" s="13">
        <v>2000000</v>
      </c>
      <c r="G64" s="13">
        <f t="shared" si="7"/>
        <v>-3000000</v>
      </c>
      <c r="H64" s="56" t="s">
        <v>4</v>
      </c>
      <c r="I64" s="37"/>
    </row>
    <row r="65" spans="1:9" ht="15" customHeight="1">
      <c r="A65" s="49"/>
      <c r="B65" s="91"/>
      <c r="C65" s="93"/>
      <c r="D65" s="55"/>
      <c r="E65" s="15">
        <v>5000000</v>
      </c>
      <c r="F65" s="15">
        <v>2000000</v>
      </c>
      <c r="G65" s="16">
        <f t="shared" si="7"/>
        <v>-3000000</v>
      </c>
      <c r="H65" s="57"/>
      <c r="I65" s="20"/>
    </row>
    <row r="66" spans="1:9" ht="15" customHeight="1">
      <c r="A66" s="58" t="s">
        <v>50</v>
      </c>
      <c r="B66" s="59"/>
      <c r="C66" s="59"/>
      <c r="D66" s="60"/>
      <c r="E66" s="17">
        <f>+E64</f>
        <v>5000000</v>
      </c>
      <c r="F66" s="17">
        <f>+F64</f>
        <v>2000000</v>
      </c>
      <c r="G66" s="13">
        <f t="shared" si="7"/>
        <v>-3000000</v>
      </c>
      <c r="H66" s="56"/>
      <c r="I66" s="37"/>
    </row>
    <row r="67" spans="1:9" ht="15" customHeight="1">
      <c r="A67" s="61"/>
      <c r="B67" s="62"/>
      <c r="C67" s="62"/>
      <c r="D67" s="63"/>
      <c r="E67" s="18">
        <f>+E65</f>
        <v>5000000</v>
      </c>
      <c r="F67" s="18">
        <f>+F65</f>
        <v>2000000</v>
      </c>
      <c r="G67" s="16">
        <f t="shared" si="7"/>
        <v>-3000000</v>
      </c>
      <c r="H67" s="57"/>
      <c r="I67" s="20"/>
    </row>
    <row r="68" spans="1:9" ht="15" customHeight="1">
      <c r="A68" s="74" t="s">
        <v>5</v>
      </c>
      <c r="B68" s="75"/>
      <c r="C68" s="75"/>
      <c r="D68" s="76"/>
      <c r="E68" s="17">
        <f>+E16+E20+E24+E28+E32+E36+E52+E58+E62+E66</f>
        <v>214976823</v>
      </c>
      <c r="F68" s="17">
        <f>+F16+F20+F24+F28+F32+F36+F52+F58+F62+F66</f>
        <v>203117333</v>
      </c>
      <c r="G68" s="14">
        <f t="shared" si="7"/>
        <v>-11859490</v>
      </c>
      <c r="H68" s="56" t="str">
        <f>IF(I68="　","　","区ＣＭ")</f>
        <v>　</v>
      </c>
      <c r="I68" s="19" t="str">
        <f>IF(SUMIF(K12:K61,K68,I12:I61)=0,"　",SUMIF(K12:K61,K68,I12:I61))</f>
        <v>　</v>
      </c>
    </row>
    <row r="69" spans="1:9" ht="15" customHeight="1" thickBot="1">
      <c r="A69" s="77"/>
      <c r="B69" s="78"/>
      <c r="C69" s="78"/>
      <c r="D69" s="79"/>
      <c r="E69" s="21">
        <f>+E17+E21+E25+E29+E33+E37+E53+E59+E63+E67</f>
        <v>213539303</v>
      </c>
      <c r="F69" s="21">
        <f>+F17+F21+F25+F29+F33+F37+F53+F59+F63+F67</f>
        <v>184560822</v>
      </c>
      <c r="G69" s="22">
        <f t="shared" si="7"/>
        <v>-28978481</v>
      </c>
      <c r="H69" s="80"/>
      <c r="I69" s="23" t="str">
        <f>IF(SUMIF(K12:K61,K69,I12:I61)=0,"　",SUMIF(K12:K61,K69,I12:I61))</f>
        <v>　</v>
      </c>
    </row>
    <row r="70" spans="1:9" ht="12.5">
      <c r="A70" s="34"/>
      <c r="B70" s="34"/>
      <c r="C70" s="34"/>
      <c r="D70" s="34"/>
      <c r="E70" s="24"/>
      <c r="F70" s="25"/>
      <c r="G70" s="25"/>
    </row>
    <row r="71" spans="1:9" ht="18" customHeight="1">
      <c r="A71" s="27"/>
      <c r="B71" s="27"/>
      <c r="C71" s="30"/>
      <c r="D71" s="27"/>
      <c r="F71" s="7"/>
      <c r="G71" s="7"/>
    </row>
    <row r="72" spans="1:9" s="40" customFormat="1" ht="18" customHeight="1">
      <c r="A72" s="34"/>
      <c r="B72" s="34"/>
      <c r="C72" s="34"/>
      <c r="D72" s="34"/>
      <c r="E72" s="24"/>
      <c r="F72" s="38"/>
      <c r="G72" s="38"/>
      <c r="H72" s="39"/>
    </row>
    <row r="73" spans="1:9" s="40" customFormat="1" ht="18" customHeight="1">
      <c r="A73" s="41"/>
      <c r="B73" s="41"/>
      <c r="C73" s="68"/>
      <c r="D73" s="69"/>
      <c r="E73" s="41"/>
      <c r="F73" s="41"/>
      <c r="G73" s="41"/>
      <c r="H73" s="68"/>
      <c r="I73" s="68"/>
    </row>
    <row r="74" spans="1:9" s="40" customFormat="1" ht="18" customHeight="1">
      <c r="A74" s="41"/>
      <c r="B74" s="42"/>
      <c r="C74" s="68"/>
      <c r="D74" s="69"/>
      <c r="E74" s="42"/>
      <c r="F74" s="41"/>
      <c r="G74" s="41"/>
      <c r="H74" s="68"/>
      <c r="I74" s="68"/>
    </row>
    <row r="75" spans="1:9" s="40" customFormat="1" ht="18" customHeight="1">
      <c r="A75" s="70"/>
      <c r="B75" s="70"/>
      <c r="C75" s="71"/>
      <c r="D75" s="72"/>
      <c r="E75" s="43"/>
      <c r="F75" s="43"/>
      <c r="G75" s="43"/>
      <c r="H75" s="73"/>
      <c r="I75" s="73"/>
    </row>
    <row r="76" spans="1:9" s="40" customFormat="1" ht="18" customHeight="1">
      <c r="A76" s="70"/>
      <c r="B76" s="70"/>
      <c r="C76" s="71"/>
      <c r="D76" s="72"/>
      <c r="E76" s="44"/>
      <c r="F76" s="45"/>
      <c r="G76" s="45"/>
      <c r="H76" s="73"/>
      <c r="I76" s="73"/>
    </row>
    <row r="77" spans="1:9" ht="18" customHeight="1">
      <c r="F77" s="7"/>
      <c r="G77" s="7"/>
      <c r="H77" s="26"/>
    </row>
    <row r="78" spans="1:9" ht="18" customHeight="1">
      <c r="A78" s="26"/>
      <c r="D78" s="27"/>
      <c r="F78" s="7"/>
      <c r="G78" s="7"/>
      <c r="H78" s="26"/>
    </row>
    <row r="79" spans="1:9" ht="18" customHeight="1">
      <c r="F79" s="7"/>
      <c r="G79" s="7"/>
      <c r="H79" s="26"/>
    </row>
    <row r="80" spans="1:9" ht="18" customHeight="1">
      <c r="F80" s="7"/>
      <c r="G80" s="7"/>
      <c r="H80" s="26"/>
    </row>
  </sheetData>
  <mergeCells count="124">
    <mergeCell ref="A46:A47"/>
    <mergeCell ref="B46:B47"/>
    <mergeCell ref="C46:C47"/>
    <mergeCell ref="D46:D47"/>
    <mergeCell ref="H46:H47"/>
    <mergeCell ref="A64:A65"/>
    <mergeCell ref="B64:B65"/>
    <mergeCell ref="C64:C65"/>
    <mergeCell ref="D64:D65"/>
    <mergeCell ref="H64:H65"/>
    <mergeCell ref="A66:D67"/>
    <mergeCell ref="H66:H67"/>
    <mergeCell ref="A18:A19"/>
    <mergeCell ref="B18:B19"/>
    <mergeCell ref="C18:C19"/>
    <mergeCell ref="D18:D19"/>
    <mergeCell ref="H18:H19"/>
    <mergeCell ref="A20:D21"/>
    <mergeCell ref="H20:H21"/>
    <mergeCell ref="A62:D63"/>
    <mergeCell ref="H62:H63"/>
    <mergeCell ref="A50:A51"/>
    <mergeCell ref="B50:B51"/>
    <mergeCell ref="C50:C51"/>
    <mergeCell ref="D50:D51"/>
    <mergeCell ref="H50:H51"/>
    <mergeCell ref="A52:D53"/>
    <mergeCell ref="H52:H53"/>
    <mergeCell ref="A40:A41"/>
    <mergeCell ref="A48:A49"/>
    <mergeCell ref="B48:B49"/>
    <mergeCell ref="C48:C49"/>
    <mergeCell ref="D48:D49"/>
    <mergeCell ref="H48:H49"/>
    <mergeCell ref="A16:D17"/>
    <mergeCell ref="H16:H17"/>
    <mergeCell ref="A38:A39"/>
    <mergeCell ref="B38:B39"/>
    <mergeCell ref="C38:C39"/>
    <mergeCell ref="D38:D39"/>
    <mergeCell ref="H38:H39"/>
    <mergeCell ref="C10:C11"/>
    <mergeCell ref="D10:D11"/>
    <mergeCell ref="H10:I11"/>
    <mergeCell ref="A12:A13"/>
    <mergeCell ref="B12:B13"/>
    <mergeCell ref="C12:C13"/>
    <mergeCell ref="D12:D13"/>
    <mergeCell ref="H12:H13"/>
    <mergeCell ref="A14:A15"/>
    <mergeCell ref="B14:B15"/>
    <mergeCell ref="C14:C15"/>
    <mergeCell ref="D14:D15"/>
    <mergeCell ref="H14:H15"/>
    <mergeCell ref="A22:A23"/>
    <mergeCell ref="B22:B23"/>
    <mergeCell ref="C22:C23"/>
    <mergeCell ref="D22:D23"/>
    <mergeCell ref="H22:H23"/>
    <mergeCell ref="H58:H59"/>
    <mergeCell ref="A58:D59"/>
    <mergeCell ref="A54:A55"/>
    <mergeCell ref="B54:B55"/>
    <mergeCell ref="C54:C55"/>
    <mergeCell ref="D54:D55"/>
    <mergeCell ref="H54:H55"/>
    <mergeCell ref="A56:A57"/>
    <mergeCell ref="B56:B57"/>
    <mergeCell ref="C56:C57"/>
    <mergeCell ref="D56:D57"/>
    <mergeCell ref="H56:H57"/>
    <mergeCell ref="H28:H29"/>
    <mergeCell ref="B40:B41"/>
    <mergeCell ref="C40:C41"/>
    <mergeCell ref="D40:D41"/>
    <mergeCell ref="H40:H41"/>
    <mergeCell ref="A42:A43"/>
    <mergeCell ref="A34:A35"/>
    <mergeCell ref="B34:B35"/>
    <mergeCell ref="C34:C35"/>
    <mergeCell ref="D34:D35"/>
    <mergeCell ref="H34:H35"/>
    <mergeCell ref="E9:F9"/>
    <mergeCell ref="A60:A61"/>
    <mergeCell ref="B60:B61"/>
    <mergeCell ref="C60:C61"/>
    <mergeCell ref="C73:C74"/>
    <mergeCell ref="D73:D74"/>
    <mergeCell ref="H73:I74"/>
    <mergeCell ref="A75:A76"/>
    <mergeCell ref="B75:B76"/>
    <mergeCell ref="C75:C76"/>
    <mergeCell ref="D75:D76"/>
    <mergeCell ref="H75:I76"/>
    <mergeCell ref="A68:D69"/>
    <mergeCell ref="H68:H69"/>
    <mergeCell ref="D60:D61"/>
    <mergeCell ref="H60:H61"/>
    <mergeCell ref="A24:D25"/>
    <mergeCell ref="H24:H25"/>
    <mergeCell ref="A26:A27"/>
    <mergeCell ref="B26:B27"/>
    <mergeCell ref="C26:C27"/>
    <mergeCell ref="D26:D27"/>
    <mergeCell ref="H26:H27"/>
    <mergeCell ref="A28:D29"/>
    <mergeCell ref="A44:A45"/>
    <mergeCell ref="B44:B45"/>
    <mergeCell ref="C44:C45"/>
    <mergeCell ref="D44:D45"/>
    <mergeCell ref="H44:H45"/>
    <mergeCell ref="B42:B43"/>
    <mergeCell ref="C42:C43"/>
    <mergeCell ref="D42:D43"/>
    <mergeCell ref="H42:H43"/>
    <mergeCell ref="A30:A31"/>
    <mergeCell ref="B30:B31"/>
    <mergeCell ref="C30:C31"/>
    <mergeCell ref="D30:D31"/>
    <mergeCell ref="H30:H31"/>
    <mergeCell ref="A32:D33"/>
    <mergeCell ref="H32:H33"/>
    <mergeCell ref="A36:D37"/>
    <mergeCell ref="H36:H37"/>
  </mergeCells>
  <phoneticPr fontId="4"/>
  <dataValidations count="2">
    <dataValidation type="list" allowBlank="1" showInputMessage="1" showErrorMessage="1" sqref="H64:H65 H34:H35 H12:H15 H22:H23 H54:H57 H26:H27 H18:H19 H38:H51 H30:H31" xr:uid="{00000000-0002-0000-0000-000000000000}">
      <formula1>"　　,区ＣＭ"</formula1>
    </dataValidation>
    <dataValidation type="list" allowBlank="1" showInputMessage="1" showErrorMessage="1" sqref="F11" xr:uid="{00000000-0002-0000-0000-000001000000}">
      <formula1>"調 整 ③,予 算 案 ②,予 算 ②"</formula1>
    </dataValidation>
  </dataValidations>
  <hyperlinks>
    <hyperlink ref="C12:C13" r:id="rId1" display="市の財政計画、税財政企画調査等財政管理費" xr:uid="{C5BE5C0B-8BEA-41EC-B3F3-BA1EE46F294D}"/>
    <hyperlink ref="C14:C15" r:id="rId2" display="バックオフィスＤＸ推進事業（予算編成システム）" xr:uid="{A1D687CB-0369-448A-BB2F-DCE20DADF566}"/>
    <hyperlink ref="C22:C23" r:id="rId3" display="都市整備事業基金積立金" xr:uid="{484EDF68-9B41-4B71-AD36-7BF6995A4B88}"/>
    <hyperlink ref="C26:C27" r:id="rId4" display="財政調整基金積立金" xr:uid="{01DB2226-78C1-4A45-997A-5DD17EC216E5}"/>
    <hyperlink ref="C30:C31" r:id="rId5" display="物価高騰対応重点支援給付金(調整給付分)の支給" xr:uid="{ACE20B4F-EABA-4617-9900-F753E4AF7704}"/>
    <hyperlink ref="C38:C39" r:id="rId6" display="市税の賦課徴収関係経費" xr:uid="{7ABCEAFD-F534-4E3E-9693-243F13F47C75}"/>
    <hyperlink ref="C40:C41" r:id="rId7" display="税務事務に係るシステム運用関係経費" xr:uid="{B8448176-F5BC-4E50-A801-53BCC1B8F1FB}"/>
    <hyperlink ref="C42:C43" r:id="rId8" display="納税推進センターによる初期滞納段階での納税催告経費" xr:uid="{6069E44B-1860-4E79-B47D-AC5F118A4317}"/>
    <hyperlink ref="C44:C45" r:id="rId9" display="市債権回収対策室に係る運営経費" xr:uid="{066A2FD3-7843-4A82-95FF-FCB0187514D0}"/>
    <hyperlink ref="C46:C47" r:id="rId10" display="税証明等発行手数料におけるキャッシュレス決済の導入による利便性向上事業" xr:uid="{E6CFFC01-CA79-4D21-8F95-48FB397A85E8}"/>
    <hyperlink ref="C48:C49" r:id="rId11" display="市税等の過年度過誤納還付金" xr:uid="{7812A4F1-D6FA-4F99-A7B4-B230B0A2E8C4}"/>
    <hyperlink ref="C50:C51" r:id="rId12" display="過誤納金の還付に伴う加算金" xr:uid="{67E509DB-2996-43CF-8146-1BED43FB1F25}"/>
    <hyperlink ref="C56:C57" r:id="rId13" display="固定資産評価審査委員会に係る運営関係経費" xr:uid="{FA274AA6-8B5F-4BEC-93DE-8A7964B5B9EF}"/>
    <hyperlink ref="C60:C61" r:id="rId14" display="元利償還金及公債諸費" xr:uid="{B479F633-D2E1-4FA4-9255-BA34A3F08C53}"/>
  </hyperlinks>
  <pageMargins left="0.70866141732283472" right="0.70866141732283472" top="0.78740157480314965" bottom="0.59055118110236227" header="0.31496062992125984" footer="0.31496062992125984"/>
  <pageSetup paperSize="9" scale="80" orientation="portrait" cellComments="asDisplayed"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2024-02-19T04:29:49Z</dcterms:modified>
</cp:coreProperties>
</file>