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424CE60-4C99-4AA7-B470-5A7974CF995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歳入一覧" sheetId="1" r:id="rId1"/>
  </sheets>
  <definedNames>
    <definedName name="_xlnm._FilterDatabase" localSheetId="0" hidden="1">歳入一覧!$A$6:$EX$168</definedName>
    <definedName name="_xlnm.Print_Area" localSheetId="0">歳入一覧!$A$1:$K$169</definedName>
    <definedName name="_xlnm.Print_Titles" localSheetId="0">歳入一覧!$4:$7</definedName>
    <definedName name="Z_01EAA192_030B_4B32_8504_E8B9ACF08987_.wvu.FilterData" localSheetId="0" hidden="1">歳入一覧!$A$6:$M$168</definedName>
    <definedName name="Z_03AE82A1_1BE2_4ECA_87A2_03B930490FC4_.wvu.FilterData" localSheetId="0" hidden="1">歳入一覧!$A$6:$EX$168</definedName>
    <definedName name="Z_04C8A1BA_9D22_46C9_9CEB_2BC0004FC685_.wvu.FilterData" localSheetId="0" hidden="1">歳入一覧!$B$6:$K$168</definedName>
    <definedName name="Z_04D09D8C_94A5_461B_8EBD_462A08259C45_.wvu.FilterData" localSheetId="0" hidden="1">歳入一覧!$A$6:$EX$168</definedName>
    <definedName name="Z_0984F2AA_60F2_4912_A9FF_2F9A955D5FE3_.wvu.FilterData" localSheetId="0" hidden="1">歳入一覧!$A$7:$EX$168</definedName>
    <definedName name="Z_0C68AD9F_EAAC_4D8C_8595_325E5145CCC9_.wvu.FilterData" localSheetId="0" hidden="1">歳入一覧!$B$6:$K$168</definedName>
    <definedName name="Z_0EC137BB_4649_439E_A306_A2900F1F636A_.wvu.FilterData" localSheetId="0" hidden="1">歳入一覧!$B$6:$K$168</definedName>
    <definedName name="Z_1199D24E_5AB2_4E7F_AA3B_409733D51AC4_.wvu.FilterData" localSheetId="0" hidden="1">歳入一覧!$A$6:$EX$168</definedName>
    <definedName name="Z_1E7D5732_EF56_415D_8F2A_A9A6136A4DC3_.wvu.FilterData" localSheetId="0" hidden="1">歳入一覧!$B$6:$K$168</definedName>
    <definedName name="Z_20E8B0EC_118D_49EF_9836_FFD168BFA307_.wvu.FilterData" localSheetId="0" hidden="1">歳入一覧!$A$6:$M$168</definedName>
    <definedName name="Z_23F43B3A_3258_499E_84AA_5934348FFA54_.wvu.FilterData" localSheetId="0" hidden="1">歳入一覧!$A$6:$EX$168</definedName>
    <definedName name="Z_24D4AB45_3A64_4C2A_93AD_95EA6B944657_.wvu.FilterData" localSheetId="0" hidden="1">歳入一覧!$B$6:$K$168</definedName>
    <definedName name="Z_27FE125A_CAC0_4187_BAC1_FA85A21F8068_.wvu.FilterData" localSheetId="0" hidden="1">歳入一覧!$A$6:$EX$168</definedName>
    <definedName name="Z_291BEBD1_3E67_44D7_B7E4_9799E8B2AEED_.wvu.FilterData" localSheetId="0" hidden="1">歳入一覧!$B$6:$K$168</definedName>
    <definedName name="Z_2C82E193_3E09_4CE3_80B4_E2A9361A46F4_.wvu.FilterData" localSheetId="0" hidden="1">歳入一覧!$B$6:$K$168</definedName>
    <definedName name="Z_300532A4_C979_47B6_AE96_7529D1452A32_.wvu.FilterData" localSheetId="0" hidden="1">歳入一覧!$A$6:$EX$168</definedName>
    <definedName name="Z_340A5395_F3C0_4C00_AD4A_45ABD0096A3A_.wvu.FilterData" localSheetId="0" hidden="1">歳入一覧!$A$7:$EX$168</definedName>
    <definedName name="Z_374AF662_332C_4305_9FF2_82EBDABE1ECA_.wvu.FilterData" localSheetId="0" hidden="1">歳入一覧!$B$6:$K$168</definedName>
    <definedName name="Z_38677CFC_38FD_428F_B2E6_28D6556AF30E_.wvu.FilterData" localSheetId="0" hidden="1">歳入一覧!$A$6:$M$168</definedName>
    <definedName name="Z_3EED8F5F_471C_4B50_994D_BB7BEF016969_.wvu.FilterData" localSheetId="0" hidden="1">歳入一覧!$B$6:$K$168</definedName>
    <definedName name="Z_443FC1F6_4EB0_4043_84B4_EA880B09B87F_.wvu.FilterData" localSheetId="0" hidden="1">歳入一覧!$A$6:$M$168</definedName>
    <definedName name="Z_4FA438CA_84A7_4E4A_B647_D9C724313A30_.wvu.FilterData" localSheetId="0" hidden="1">歳入一覧!$A$6:$M$168</definedName>
    <definedName name="Z_554CCE7A_C6CE_47E9_833C_4F6A16FE021F_.wvu.FilterData" localSheetId="0" hidden="1">歳入一覧!$A$6:$EX$168</definedName>
    <definedName name="Z_5668B71E_8807_468B_9970_38F9A9F9382A_.wvu.FilterData" localSheetId="0" hidden="1">歳入一覧!$B$6:$K$168</definedName>
    <definedName name="Z_56C3E958_62F0_4D5E_80EF_1B0A7490DD11_.wvu.FilterData" localSheetId="0" hidden="1">歳入一覧!$A$6:$EX$168</definedName>
    <definedName name="Z_571E855B_8DA1_45D3_B25A_CFB379B91A2B_.wvu.FilterData" localSheetId="0" hidden="1">歳入一覧!$A$7:$M$168</definedName>
    <definedName name="Z_57745067_BF0B_4087_B5A6_8A5691A551DD_.wvu.FilterData" localSheetId="0" hidden="1">歳入一覧!$A$6:$M$168</definedName>
    <definedName name="Z_593CF9A4_75B1_449B_AD6A_05BC18F73933_.wvu.FilterData" localSheetId="0" hidden="1">歳入一覧!$A$6:$EX$168</definedName>
    <definedName name="Z_640D24A1_F93A_49AE_989A_09EA35DB6178_.wvu.FilterData" localSheetId="0" hidden="1">歳入一覧!$A$7:$EX$168</definedName>
    <definedName name="Z_66224404_EA19_4356_92BE_A2F395931004_.wvu.FilterData" localSheetId="0" hidden="1">歳入一覧!$A$6:$M$168</definedName>
    <definedName name="Z_665488CF_8ABE_4275_9644_48E5F5043390_.wvu.FilterData" localSheetId="0" hidden="1">歳入一覧!$B$6:$K$168</definedName>
    <definedName name="Z_70924426_1D8A_405C_99DB_5F184299D133_.wvu.FilterData" localSheetId="0" hidden="1">歳入一覧!$A$6:$EX$168</definedName>
    <definedName name="Z_749145BA_5224_4309_8744_80063D3AC2A1_.wvu.FilterData" localSheetId="0" hidden="1">歳入一覧!$B$6:$K$168</definedName>
    <definedName name="Z_7959981C_996C_4AED_A61B_9791C16E24F0_.wvu.FilterData" localSheetId="0" hidden="1">歳入一覧!$A$6:$EX$168</definedName>
    <definedName name="Z_7A18676E_04A4_4AFB_8334_7BB0F24E5EE3_.wvu.FilterData" localSheetId="0" hidden="1">歳入一覧!$A$7:$EX$168</definedName>
    <definedName name="Z_7D518F9E_8A7F_4DB5_A328_AF9BA1D8A68F_.wvu.FilterData" localSheetId="0" hidden="1">歳入一覧!$B$6:$K$168</definedName>
    <definedName name="Z_7D7B3232_DD2F_4BAD_9D61_7BB9E8FBC5D0_.wvu.FilterData" localSheetId="0" hidden="1">歳入一覧!$A$7:$EX$168</definedName>
    <definedName name="Z_7E2DCBD7_F134_4F01_A073_369742F025BC_.wvu.FilterData" localSheetId="0" hidden="1">歳入一覧!$B$6:$K$168</definedName>
    <definedName name="Z_7F9543F0_7900_417C_8668_8D9DC3C6A87C_.wvu.FilterData" localSheetId="0" hidden="1">歳入一覧!$B$6:$K$168</definedName>
    <definedName name="Z_81B5A484_EBF1_4915_9B07_DDCCFE2DB28C_.wvu.FilterData" localSheetId="0" hidden="1">歳入一覧!$B$6:$K$168</definedName>
    <definedName name="Z_86736FF6_D9DA_4CB4_A1A0_805D5D48FA90_.wvu.FilterData" localSheetId="0" hidden="1">歳入一覧!$B$6:$K$168</definedName>
    <definedName name="Z_88E44795_6332_42B5_AD03_CD37EB030AF2_.wvu.FilterData" localSheetId="0" hidden="1">歳入一覧!$B$6:$K$168</definedName>
    <definedName name="Z_89110E34_4E32_4289_9AEB_D2891C4E270B_.wvu.FilterData" localSheetId="0" hidden="1">歳入一覧!$A$6:$M$168</definedName>
    <definedName name="Z_89C710E6_1500_4641_966A_C6D35D6B7EB2_.wvu.FilterData" localSheetId="0" hidden="1">歳入一覧!$B$6:$K$168</definedName>
    <definedName name="Z_8B9E1F4E_8704_47E3_AFC2_BD7B7399C304_.wvu.FilterData" localSheetId="0" hidden="1">歳入一覧!$B$6:$K$168</definedName>
    <definedName name="Z_901A4DB5_9501_4EB6_9268_72DC5604D1B1_.wvu.FilterData" localSheetId="0" hidden="1">歳入一覧!$A$7:$EX$168</definedName>
    <definedName name="Z_938E702C_B36A_4670_81CA_FE17F251577A_.wvu.FilterData" localSheetId="0" hidden="1">歳入一覧!$A$7:$EX$168</definedName>
    <definedName name="Z_97250119_8D07_4D98_BD4A_0062145CE139_.wvu.FilterData" localSheetId="0" hidden="1">歳入一覧!$A$7:$EX$168</definedName>
    <definedName name="Z_9B4A25DD_435F_45A5_893D_7D8E03D5FC78_.wvu.FilterData" localSheetId="0" hidden="1">歳入一覧!$B$6:$K$168</definedName>
    <definedName name="Z_9C40EDED_6440_486C_B2C2_1C1E7F80BEFD_.wvu.FilterData" localSheetId="0" hidden="1">歳入一覧!$A$6:$EX$168</definedName>
    <definedName name="Z_A1410A53_A816_48E6_BA3B_34AFBECBBF89_.wvu.FilterData" localSheetId="0" hidden="1">歳入一覧!$A$6:$EX$168</definedName>
    <definedName name="Z_A5081DD8_9472_4A84_A31C_C87428B96836_.wvu.FilterData" localSheetId="0" hidden="1">歳入一覧!$A$6:$EX$168</definedName>
    <definedName name="Z_A62B912E_02A1_47A6_A44F_AD1D542D7EAA_.wvu.FilterData" localSheetId="0" hidden="1">歳入一覧!$B$6:$K$168</definedName>
    <definedName name="Z_AB5F7232_79D3_4A00_BF97_AF858AB78B28_.wvu.FilterData" localSheetId="0" hidden="1">歳入一覧!$A$6:$M$168</definedName>
    <definedName name="Z_ABE7CFFB_C659_4189_B81A_6BEE666EADF0_.wvu.FilterData" localSheetId="0" hidden="1">歳入一覧!$B$6:$K$168</definedName>
    <definedName name="Z_ACF9747A_930D_4496_B09E_8726FC61D724_.wvu.FilterData" localSheetId="0" hidden="1">歳入一覧!$B$6:$K$168</definedName>
    <definedName name="Z_AD4EEFD1_EF9D_4286_82C0_7E3CB759B6A3_.wvu.FilterData" localSheetId="0" hidden="1">歳入一覧!$A$7:$EX$168</definedName>
    <definedName name="Z_B02E5B7B_53CC_43E2_B229_62838E357858_.wvu.FilterData" localSheetId="0" hidden="1">歳入一覧!$A$6:$EX$168</definedName>
    <definedName name="Z_B0B21E7F_41F6_4286_9120_7856223C7AC9_.wvu.FilterData" localSheetId="0" hidden="1">歳入一覧!$A$6:$M$168</definedName>
    <definedName name="Z_B1F42F59_5BB5_41C4_97C6_4484184E13F1_.wvu.FilterData" localSheetId="0" hidden="1">歳入一覧!$A$6:$M$168</definedName>
    <definedName name="Z_B2687233_4AA3_4362_A023_25CC6BE303C3_.wvu.FilterData" localSheetId="0" hidden="1">歳入一覧!$A$7:$EX$168</definedName>
    <definedName name="Z_B4678970_F49A_41CB_BDF8_35F7BBC61272_.wvu.FilterData" localSheetId="0" hidden="1">歳入一覧!$A$6:$EX$168</definedName>
    <definedName name="Z_B4B87361_AF8D_47C5_957E_E5D261105FF8_.wvu.FilterData" localSheetId="0" hidden="1">歳入一覧!$B$6:$K$168</definedName>
    <definedName name="Z_B6553749_8496_48D9_9B28_2FAA782B16AA_.wvu.FilterData" localSheetId="0" hidden="1">歳入一覧!$A$6:$M$168</definedName>
    <definedName name="Z_BEBE1D7C_DEFF_404E_81F6_1D5210FB524E_.wvu.FilterData" localSheetId="0" hidden="1">歳入一覧!$A$6:$M$168</definedName>
    <definedName name="Z_C16C9525_F2AB_499F_8B03_B5D0380B83C8_.wvu.FilterData" localSheetId="0" hidden="1">歳入一覧!$A$6:$EX$168</definedName>
    <definedName name="Z_C54337A2_366C_46A1_A9F7_6549EFAAF442_.wvu.FilterData" localSheetId="0" hidden="1">歳入一覧!$A$6:$M$168</definedName>
    <definedName name="Z_CA064EC8_4D5C_43EE_BBED_E1B6AF542620_.wvu.FilterData" localSheetId="0" hidden="1">歳入一覧!$A$6:$M$168</definedName>
    <definedName name="Z_CB304CF9_F4A6_48BF_A213_8A97A2321FFB_.wvu.FilterData" localSheetId="0" hidden="1">歳入一覧!$A$7:$EX$168</definedName>
    <definedName name="Z_CC508307_D119_49FF_8BAA_92AABCA0A5FE_.wvu.FilterData" localSheetId="0" hidden="1">歳入一覧!$A$6:$M$168</definedName>
    <definedName name="Z_CD5934FC_09B2_46D2_BD46_603DD634A2B3_.wvu.FilterData" localSheetId="0" hidden="1">歳入一覧!$B$6:$K$168</definedName>
    <definedName name="Z_CF210D75_E9EC_484F_8319_9012F4240FCE_.wvu.FilterData" localSheetId="0" hidden="1">歳入一覧!$B$6:$K$168</definedName>
    <definedName name="Z_D1B1F72B_6819_4930_8144_DE97EF61D4BF_.wvu.FilterData" localSheetId="0" hidden="1">歳入一覧!$A$6:$EX$168</definedName>
    <definedName name="Z_D256FE90_7AAC_4F17_90E9_624F563EB144_.wvu.FilterData" localSheetId="0" hidden="1">歳入一覧!$B$6:$K$168</definedName>
    <definedName name="Z_D6BF0446_50C6_4678_A04B_32751588DCF3_.wvu.FilterData" localSheetId="0" hidden="1">歳入一覧!$A$6:$M$168</definedName>
    <definedName name="Z_D8CB58F5_96B6_4D98_AA0B_1C30DB37037E_.wvu.FilterData" localSheetId="0" hidden="1">歳入一覧!$A$6:$M$168</definedName>
    <definedName name="Z_DBBA8445_9E0F_40D4_9DE9_2933FE897DAF_.wvu.FilterData" localSheetId="0" hidden="1">歳入一覧!$A$6:$M$168</definedName>
    <definedName name="Z_DCF9EBB2_7E40_4D30_A631_26C53A48C875_.wvu.FilterData" localSheetId="0" hidden="1">歳入一覧!$A$6:$EX$168</definedName>
    <definedName name="Z_DD5041F1_D646_4B19_8029_60E491D20DFE_.wvu.FilterData" localSheetId="0" hidden="1">歳入一覧!$B$6:$K$168</definedName>
    <definedName name="Z_DE09C4E9_0758_44B2_A8EA_EB4A253DB03B_.wvu.FilterData" localSheetId="0" hidden="1">歳入一覧!$A$6:$M$168</definedName>
    <definedName name="Z_E2E7A86C_90FB_4339_8885_AFCEC833D4CF_.wvu.FilterData" localSheetId="0" hidden="1">歳入一覧!$A$6:$EX$168</definedName>
    <definedName name="Z_E3738867_F5D5_4516_9C4E_FA0FEDF4A671_.wvu.FilterData" localSheetId="0" hidden="1">歳入一覧!$B$6:$K$168</definedName>
    <definedName name="Z_EA41A870_F127_49E7_A3AB_BAEABD1815B4_.wvu.FilterData" localSheetId="0" hidden="1">歳入一覧!$A$6:$M$168</definedName>
    <definedName name="Z_EC7ABD86_73FB_4738_8E62_37D9777EF768_.wvu.FilterData" localSheetId="0" hidden="1">歳入一覧!$A$6:$M$168</definedName>
    <definedName name="Z_ECE06993_6D41_42FC_98A7_AAC2020FADCC_.wvu.FilterData" localSheetId="0" hidden="1">歳入一覧!$B$6:$K$168</definedName>
    <definedName name="Z_EDE797E3_EF62_4135_93F5_F9D63E4A645A_.wvu.FilterData" localSheetId="0" hidden="1">歳入一覧!$A$6:$EX$168</definedName>
    <definedName name="Z_F060692F_E6DF_412F_9701_0C64A0D5BC00_.wvu.FilterData" localSheetId="0" hidden="1">歳入一覧!$A$6:$EX$168</definedName>
    <definedName name="Z_F20F9FC5_3352_4FFB_AB07_F5B59EDE673F_.wvu.FilterData" localSheetId="0" hidden="1">歳入一覧!$A$6:$M$168</definedName>
    <definedName name="Z_F32AF5A1_2DE1_4018_B247_AC621BD307C4_.wvu.FilterData" localSheetId="0" hidden="1">歳入一覧!$A$7:$EX$168</definedName>
    <definedName name="Z_F4877DFA_CD25_4ACD_8FD8_51FEDFFE69C4_.wvu.FilterData" localSheetId="0" hidden="1">歳入一覧!$A$6:$EX$168</definedName>
    <definedName name="Z_F552F5E9_56D0_45EB_BAC2_4EDB8E6C3152_.wvu.FilterData" localSheetId="0" hidden="1">歳入一覧!$A$6:$M$168</definedName>
    <definedName name="Z_F6ADF229_4919_4DA6_81C9_9FB0BF082A60_.wvu.FilterData" localSheetId="0" hidden="1">歳入一覧!$B$6:$K$168</definedName>
    <definedName name="Z_FC27523E_F7B2_4FC2_87C5_2688147494EC_.wvu.FilterData" localSheetId="0" hidden="1">歳入一覧!$B$6:$K$168</definedName>
    <definedName name="Z_FE190E17_C77D_49C1_A972_F9F2A53C5F62_.wvu.FilterData" localSheetId="0" hidden="1">歳入一覧!$A$6:$EX$168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1" l="1"/>
  <c r="H114" i="1"/>
  <c r="G114" i="1"/>
  <c r="G121" i="1"/>
  <c r="H119" i="1" l="1"/>
  <c r="G119" i="1"/>
  <c r="G162" i="1"/>
  <c r="G160" i="1"/>
  <c r="G158" i="1"/>
  <c r="G156" i="1"/>
  <c r="G154" i="1"/>
  <c r="G149" i="1"/>
  <c r="G148" i="1" s="1"/>
  <c r="G146" i="1"/>
  <c r="G144" i="1"/>
  <c r="G140" i="1"/>
  <c r="G139" i="1" s="1"/>
  <c r="G138" i="1" s="1"/>
  <c r="G136" i="1"/>
  <c r="G135" i="1" s="1"/>
  <c r="G133" i="1"/>
  <c r="G132" i="1" s="1"/>
  <c r="G129" i="1"/>
  <c r="G127" i="1"/>
  <c r="G123" i="1"/>
  <c r="G122" i="1" s="1"/>
  <c r="G116" i="1"/>
  <c r="G115" i="1" s="1"/>
  <c r="G118" i="1"/>
  <c r="G111" i="1"/>
  <c r="G110" i="1" s="1"/>
  <c r="G109" i="1" s="1"/>
  <c r="G107" i="1"/>
  <c r="G106" i="1" s="1"/>
  <c r="G105" i="1" s="1"/>
  <c r="G103" i="1"/>
  <c r="G102" i="1" s="1"/>
  <c r="G101" i="1" s="1"/>
  <c r="G99" i="1"/>
  <c r="G98" i="1" s="1"/>
  <c r="G96" i="1"/>
  <c r="G95" i="1" s="1"/>
  <c r="G92" i="1"/>
  <c r="G90" i="1"/>
  <c r="G86" i="1"/>
  <c r="G85" i="1" s="1"/>
  <c r="G84" i="1" s="1"/>
  <c r="G166" i="1"/>
  <c r="G165" i="1" s="1"/>
  <c r="G164" i="1" s="1"/>
  <c r="G82" i="1"/>
  <c r="G81" i="1" s="1"/>
  <c r="G80" i="1" s="1"/>
  <c r="G78" i="1"/>
  <c r="G77" i="1" s="1"/>
  <c r="G76" i="1" s="1"/>
  <c r="G74" i="1"/>
  <c r="G73" i="1" s="1"/>
  <c r="G72" i="1" s="1"/>
  <c r="G70" i="1"/>
  <c r="G69" i="1" s="1"/>
  <c r="G68" i="1" s="1"/>
  <c r="G66" i="1"/>
  <c r="G65" i="1" s="1"/>
  <c r="G64" i="1" s="1"/>
  <c r="G62" i="1"/>
  <c r="G61" i="1" s="1"/>
  <c r="G60" i="1" s="1"/>
  <c r="G58" i="1"/>
  <c r="G57" i="1" s="1"/>
  <c r="G55" i="1"/>
  <c r="G54" i="1" s="1"/>
  <c r="G52" i="1"/>
  <c r="G51" i="1" s="1"/>
  <c r="G49" i="1"/>
  <c r="G48" i="1" s="1"/>
  <c r="G46" i="1"/>
  <c r="G45" i="1" s="1"/>
  <c r="G41" i="1"/>
  <c r="G40" i="1" s="1"/>
  <c r="G37" i="1"/>
  <c r="G36" i="1" s="1"/>
  <c r="G33" i="1"/>
  <c r="G32" i="1" s="1"/>
  <c r="G29" i="1"/>
  <c r="G28" i="1"/>
  <c r="G23" i="1"/>
  <c r="G26" i="1"/>
  <c r="G20" i="1"/>
  <c r="G17" i="1"/>
  <c r="G16" i="1" s="1"/>
  <c r="G13" i="1"/>
  <c r="G10" i="1"/>
  <c r="G22" i="1" l="1"/>
  <c r="G153" i="1"/>
  <c r="G89" i="1"/>
  <c r="G88" i="1" s="1"/>
  <c r="G9" i="1"/>
  <c r="G143" i="1"/>
  <c r="G131" i="1"/>
  <c r="G94" i="1"/>
  <c r="G126" i="1"/>
  <c r="G125" i="1" s="1"/>
  <c r="G44" i="1"/>
  <c r="H156" i="1"/>
  <c r="G142" i="1" l="1"/>
  <c r="G8" i="1"/>
  <c r="G168" i="1" s="1"/>
  <c r="I137" i="1"/>
  <c r="H136" i="1"/>
  <c r="H135" i="1" s="1"/>
  <c r="I135" i="1" l="1"/>
  <c r="I136" i="1"/>
  <c r="I120" i="1" l="1"/>
  <c r="H13" i="1" l="1"/>
  <c r="H149" i="1"/>
  <c r="I152" i="1"/>
  <c r="I151" i="1"/>
  <c r="I150" i="1"/>
  <c r="H140" i="1"/>
  <c r="H139" i="1" s="1"/>
  <c r="I141" i="1"/>
  <c r="H133" i="1"/>
  <c r="H132" i="1" s="1"/>
  <c r="H131" i="1" s="1"/>
  <c r="I134" i="1"/>
  <c r="I130" i="1"/>
  <c r="H129" i="1"/>
  <c r="I149" i="1" l="1"/>
  <c r="H148" i="1"/>
  <c r="I148" i="1" s="1"/>
  <c r="I140" i="1"/>
  <c r="I139" i="1"/>
  <c r="H138" i="1"/>
  <c r="I138" i="1" s="1"/>
  <c r="I133" i="1"/>
  <c r="I131" i="1"/>
  <c r="I132" i="1"/>
  <c r="I129" i="1"/>
  <c r="H107" i="1" l="1"/>
  <c r="H106" i="1" s="1"/>
  <c r="H105" i="1" s="1"/>
  <c r="H103" i="1"/>
  <c r="H102" i="1" s="1"/>
  <c r="H101" i="1" s="1"/>
  <c r="H99" i="1" l="1"/>
  <c r="I99" i="1" s="1"/>
  <c r="H96" i="1"/>
  <c r="H95" i="1" s="1"/>
  <c r="H92" i="1"/>
  <c r="H90" i="1"/>
  <c r="H86" i="1"/>
  <c r="H85" i="1" s="1"/>
  <c r="H166" i="1"/>
  <c r="H82" i="1"/>
  <c r="H81" i="1" s="1"/>
  <c r="H80" i="1" s="1"/>
  <c r="H78" i="1"/>
  <c r="H77" i="1" s="1"/>
  <c r="H74" i="1"/>
  <c r="H73" i="1" s="1"/>
  <c r="H70" i="1"/>
  <c r="H69" i="1" s="1"/>
  <c r="H68" i="1" s="1"/>
  <c r="H66" i="1"/>
  <c r="H65" i="1" s="1"/>
  <c r="H64" i="1" s="1"/>
  <c r="H62" i="1"/>
  <c r="H61" i="1" s="1"/>
  <c r="H60" i="1" s="1"/>
  <c r="H58" i="1"/>
  <c r="H57" i="1" s="1"/>
  <c r="H55" i="1"/>
  <c r="H52" i="1"/>
  <c r="H51" i="1" s="1"/>
  <c r="H49" i="1"/>
  <c r="H46" i="1"/>
  <c r="H45" i="1" s="1"/>
  <c r="H41" i="1"/>
  <c r="H37" i="1"/>
  <c r="H36" i="1" s="1"/>
  <c r="H33" i="1"/>
  <c r="H32" i="1" s="1"/>
  <c r="H29" i="1"/>
  <c r="H28" i="1" s="1"/>
  <c r="H23" i="1"/>
  <c r="H26" i="1"/>
  <c r="H20" i="1"/>
  <c r="H17" i="1"/>
  <c r="H10" i="1"/>
  <c r="H9" i="1" s="1"/>
  <c r="I108" i="1"/>
  <c r="I107" i="1"/>
  <c r="I106" i="1"/>
  <c r="I105" i="1"/>
  <c r="I104" i="1"/>
  <c r="I103" i="1"/>
  <c r="I102" i="1"/>
  <c r="I101" i="1"/>
  <c r="I100" i="1"/>
  <c r="I97" i="1"/>
  <c r="I93" i="1"/>
  <c r="I91" i="1"/>
  <c r="I87" i="1"/>
  <c r="I167" i="1"/>
  <c r="I83" i="1"/>
  <c r="I79" i="1"/>
  <c r="I75" i="1"/>
  <c r="I71" i="1"/>
  <c r="I67" i="1"/>
  <c r="I63" i="1"/>
  <c r="I59" i="1"/>
  <c r="I56" i="1"/>
  <c r="I53" i="1"/>
  <c r="I50" i="1"/>
  <c r="I47" i="1"/>
  <c r="I43" i="1"/>
  <c r="I42" i="1"/>
  <c r="I39" i="1"/>
  <c r="I38" i="1"/>
  <c r="I35" i="1"/>
  <c r="I34" i="1"/>
  <c r="I31" i="1"/>
  <c r="I30" i="1"/>
  <c r="I25" i="1"/>
  <c r="I24" i="1"/>
  <c r="I27" i="1"/>
  <c r="I21" i="1"/>
  <c r="I19" i="1"/>
  <c r="I18" i="1"/>
  <c r="I15" i="1"/>
  <c r="I14" i="1"/>
  <c r="I12" i="1"/>
  <c r="I11" i="1"/>
  <c r="H111" i="1"/>
  <c r="H110" i="1" s="1"/>
  <c r="I112" i="1"/>
  <c r="I113" i="1"/>
  <c r="H116" i="1"/>
  <c r="H115" i="1" s="1"/>
  <c r="I117" i="1"/>
  <c r="H123" i="1"/>
  <c r="H122" i="1" s="1"/>
  <c r="I124" i="1"/>
  <c r="I128" i="1"/>
  <c r="H144" i="1"/>
  <c r="I145" i="1"/>
  <c r="H146" i="1"/>
  <c r="I147" i="1"/>
  <c r="H154" i="1"/>
  <c r="I155" i="1"/>
  <c r="I157" i="1"/>
  <c r="H158" i="1"/>
  <c r="I159" i="1"/>
  <c r="H160" i="1"/>
  <c r="I161" i="1"/>
  <c r="H162" i="1"/>
  <c r="H22" i="1" l="1"/>
  <c r="I74" i="1"/>
  <c r="I23" i="1"/>
  <c r="I92" i="1"/>
  <c r="H16" i="1"/>
  <c r="I16" i="1" s="1"/>
  <c r="I86" i="1"/>
  <c r="I9" i="1"/>
  <c r="I58" i="1"/>
  <c r="I82" i="1"/>
  <c r="I28" i="1"/>
  <c r="I55" i="1"/>
  <c r="I160" i="1"/>
  <c r="I144" i="1"/>
  <c r="I96" i="1"/>
  <c r="I156" i="1"/>
  <c r="I37" i="1"/>
  <c r="I162" i="1"/>
  <c r="I90" i="1"/>
  <c r="I95" i="1"/>
  <c r="I10" i="1"/>
  <c r="I26" i="1"/>
  <c r="I70" i="1"/>
  <c r="H89" i="1"/>
  <c r="H88" i="1" s="1"/>
  <c r="I116" i="1"/>
  <c r="I51" i="1"/>
  <c r="I78" i="1"/>
  <c r="I32" i="1"/>
  <c r="I41" i="1"/>
  <c r="I52" i="1"/>
  <c r="I166" i="1"/>
  <c r="H98" i="1"/>
  <c r="I98" i="1" s="1"/>
  <c r="H84" i="1"/>
  <c r="I84" i="1" s="1"/>
  <c r="I85" i="1"/>
  <c r="H165" i="1"/>
  <c r="I80" i="1"/>
  <c r="I81" i="1"/>
  <c r="I77" i="1"/>
  <c r="H76" i="1"/>
  <c r="I76" i="1" s="1"/>
  <c r="H72" i="1"/>
  <c r="I72" i="1" s="1"/>
  <c r="I73" i="1"/>
  <c r="I68" i="1"/>
  <c r="I69" i="1"/>
  <c r="I64" i="1"/>
  <c r="I65" i="1"/>
  <c r="I66" i="1"/>
  <c r="I62" i="1"/>
  <c r="I60" i="1"/>
  <c r="I61" i="1"/>
  <c r="I57" i="1"/>
  <c r="I49" i="1"/>
  <c r="I46" i="1"/>
  <c r="I45" i="1"/>
  <c r="I146" i="1"/>
  <c r="H40" i="1"/>
  <c r="I40" i="1" s="1"/>
  <c r="I36" i="1"/>
  <c r="H48" i="1"/>
  <c r="I48" i="1" s="1"/>
  <c r="H54" i="1"/>
  <c r="I54" i="1" s="1"/>
  <c r="I33" i="1"/>
  <c r="I29" i="1"/>
  <c r="I20" i="1"/>
  <c r="I17" i="1"/>
  <c r="I13" i="1"/>
  <c r="H127" i="1"/>
  <c r="H126" i="1" s="1"/>
  <c r="H125" i="1" s="1"/>
  <c r="H143" i="1"/>
  <c r="I163" i="1"/>
  <c r="I158" i="1"/>
  <c r="H153" i="1"/>
  <c r="H109" i="1"/>
  <c r="I109" i="1" s="1"/>
  <c r="I110" i="1"/>
  <c r="I122" i="1"/>
  <c r="H121" i="1"/>
  <c r="I121" i="1" s="1"/>
  <c r="I154" i="1"/>
  <c r="I123" i="1"/>
  <c r="I115" i="1"/>
  <c r="I111" i="1"/>
  <c r="H142" i="1" l="1"/>
  <c r="H8" i="1"/>
  <c r="H44" i="1"/>
  <c r="I44" i="1" s="1"/>
  <c r="H94" i="1"/>
  <c r="I88" i="1"/>
  <c r="I22" i="1"/>
  <c r="I89" i="1"/>
  <c r="I143" i="1"/>
  <c r="H164" i="1"/>
  <c r="I164" i="1" s="1"/>
  <c r="I165" i="1"/>
  <c r="I119" i="1"/>
  <c r="H118" i="1"/>
  <c r="I127" i="1"/>
  <c r="I153" i="1"/>
  <c r="H168" i="1" l="1"/>
  <c r="I8" i="1"/>
  <c r="I94" i="1"/>
  <c r="I125" i="1"/>
  <c r="I126" i="1"/>
  <c r="I118" i="1"/>
  <c r="I142" i="1"/>
  <c r="I168" i="1" l="1"/>
</calcChain>
</file>

<file path=xl/sharedStrings.xml><?xml version="1.0" encoding="utf-8"?>
<sst xmlns="http://schemas.openxmlformats.org/spreadsheetml/2006/main" count="378" uniqueCount="217">
  <si>
    <t>科目</t>
    <rPh sb="0" eb="2">
      <t>カモク</t>
    </rPh>
    <phoneticPr fontId="6"/>
  </si>
  <si>
    <t>増減</t>
    <rPh sb="0" eb="2">
      <t>ゾウゲン</t>
    </rPh>
    <phoneticPr fontId="6"/>
  </si>
  <si>
    <t>1目　総務手数料</t>
    <rPh sb="1" eb="2">
      <t>モク</t>
    </rPh>
    <rPh sb="3" eb="5">
      <t>ソウム</t>
    </rPh>
    <rPh sb="5" eb="7">
      <t>テスウ</t>
    </rPh>
    <rPh sb="7" eb="8">
      <t>リョウ</t>
    </rPh>
    <phoneticPr fontId="4"/>
  </si>
  <si>
    <t>5節　其他諸証明等手数料</t>
    <rPh sb="1" eb="2">
      <t>セツ</t>
    </rPh>
    <rPh sb="3" eb="5">
      <t>ソノタ</t>
    </rPh>
    <rPh sb="5" eb="6">
      <t>ショ</t>
    </rPh>
    <rPh sb="6" eb="8">
      <t>ショウメイ</t>
    </rPh>
    <rPh sb="8" eb="9">
      <t>トウ</t>
    </rPh>
    <rPh sb="9" eb="12">
      <t>テスウリョウ</t>
    </rPh>
    <phoneticPr fontId="4"/>
  </si>
  <si>
    <t>8節　其他手数料</t>
    <rPh sb="1" eb="2">
      <t>セツ</t>
    </rPh>
    <rPh sb="3" eb="5">
      <t>ソノタ</t>
    </rPh>
    <rPh sb="5" eb="8">
      <t>テスウリョウ</t>
    </rPh>
    <phoneticPr fontId="4"/>
  </si>
  <si>
    <t>4項　府交付金</t>
    <rPh sb="1" eb="2">
      <t>コウ</t>
    </rPh>
    <rPh sb="3" eb="4">
      <t>フ</t>
    </rPh>
    <rPh sb="4" eb="6">
      <t>コウフ</t>
    </rPh>
    <phoneticPr fontId="4"/>
  </si>
  <si>
    <t>1目　総務費府交付金</t>
    <rPh sb="1" eb="2">
      <t>モク</t>
    </rPh>
    <rPh sb="3" eb="6">
      <t>ソウムヒ</t>
    </rPh>
    <rPh sb="6" eb="7">
      <t>フ</t>
    </rPh>
    <rPh sb="7" eb="10">
      <t>コウフキン</t>
    </rPh>
    <phoneticPr fontId="4"/>
  </si>
  <si>
    <t>3節　府民税徴収交付金</t>
    <rPh sb="1" eb="2">
      <t>セツ</t>
    </rPh>
    <rPh sb="3" eb="5">
      <t>フミン</t>
    </rPh>
    <rPh sb="5" eb="6">
      <t>ゼイ</t>
    </rPh>
    <rPh sb="6" eb="8">
      <t>チョウシュウ</t>
    </rPh>
    <rPh sb="8" eb="11">
      <t>コウフキン</t>
    </rPh>
    <phoneticPr fontId="4"/>
  </si>
  <si>
    <t>1項　延滞金、加算金及過料</t>
    <rPh sb="1" eb="2">
      <t>コウ</t>
    </rPh>
    <rPh sb="3" eb="6">
      <t>エンタイキン</t>
    </rPh>
    <rPh sb="7" eb="10">
      <t>カサンキン</t>
    </rPh>
    <rPh sb="10" eb="11">
      <t>オヨ</t>
    </rPh>
    <rPh sb="11" eb="13">
      <t>カリョウ</t>
    </rPh>
    <phoneticPr fontId="4"/>
  </si>
  <si>
    <t>1目　延滞金</t>
    <rPh sb="1" eb="2">
      <t>モク</t>
    </rPh>
    <rPh sb="3" eb="6">
      <t>エンタイキン</t>
    </rPh>
    <phoneticPr fontId="4"/>
  </si>
  <si>
    <t>1節　延滞金</t>
    <rPh sb="1" eb="2">
      <t>セツ</t>
    </rPh>
    <rPh sb="3" eb="6">
      <t>エンタイキン</t>
    </rPh>
    <phoneticPr fontId="4"/>
  </si>
  <si>
    <t>2目　加算金</t>
    <rPh sb="1" eb="2">
      <t>モク</t>
    </rPh>
    <rPh sb="3" eb="6">
      <t>カサンキン</t>
    </rPh>
    <phoneticPr fontId="4"/>
  </si>
  <si>
    <t>1節　加算金</t>
    <rPh sb="1" eb="2">
      <t>セツ</t>
    </rPh>
    <rPh sb="3" eb="6">
      <t>カサンキン</t>
    </rPh>
    <phoneticPr fontId="4"/>
  </si>
  <si>
    <t>6項　雑入</t>
    <rPh sb="1" eb="2">
      <t>コウ</t>
    </rPh>
    <rPh sb="3" eb="5">
      <t>ザツニュウ</t>
    </rPh>
    <phoneticPr fontId="4"/>
  </si>
  <si>
    <t>1目　滞納処分費</t>
    <rPh sb="1" eb="2">
      <t>モク</t>
    </rPh>
    <rPh sb="3" eb="5">
      <t>タイノウ</t>
    </rPh>
    <rPh sb="5" eb="7">
      <t>ショブン</t>
    </rPh>
    <rPh sb="7" eb="8">
      <t>ヒ</t>
    </rPh>
    <phoneticPr fontId="4"/>
  </si>
  <si>
    <t>1節　滞納処分費</t>
    <rPh sb="1" eb="2">
      <t>セツ</t>
    </rPh>
    <rPh sb="3" eb="5">
      <t>タイノウ</t>
    </rPh>
    <rPh sb="5" eb="7">
      <t>ショブン</t>
    </rPh>
    <rPh sb="7" eb="8">
      <t>ヒ</t>
    </rPh>
    <phoneticPr fontId="4"/>
  </si>
  <si>
    <t>2目　弁償金</t>
    <rPh sb="1" eb="2">
      <t>モク</t>
    </rPh>
    <rPh sb="3" eb="6">
      <t>ベンショウキン</t>
    </rPh>
    <phoneticPr fontId="4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</si>
  <si>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4"/>
  </si>
  <si>
    <t>1節　公舎収入</t>
    <rPh sb="1" eb="2">
      <t>セツ</t>
    </rPh>
    <rPh sb="3" eb="5">
      <t>コウシャ</t>
    </rPh>
    <rPh sb="5" eb="7">
      <t>シュウニュウ</t>
    </rPh>
    <phoneticPr fontId="4"/>
  </si>
  <si>
    <t>1節　市税外収入</t>
    <rPh sb="1" eb="2">
      <t>セツ</t>
    </rPh>
    <rPh sb="3" eb="4">
      <t>シ</t>
    </rPh>
    <rPh sb="4" eb="5">
      <t>ゼイ</t>
    </rPh>
    <rPh sb="5" eb="6">
      <t>ガイ</t>
    </rPh>
    <rPh sb="6" eb="8">
      <t>シュウニュウ</t>
    </rPh>
    <phoneticPr fontId="4"/>
  </si>
  <si>
    <t>1節　雑収</t>
    <rPh sb="1" eb="2">
      <t>セツ</t>
    </rPh>
    <rPh sb="3" eb="4">
      <t>ザツ</t>
    </rPh>
    <rPh sb="4" eb="5">
      <t>シュウ</t>
    </rPh>
    <phoneticPr fontId="4"/>
  </si>
  <si>
    <t>歳入合計</t>
    <rPh sb="0" eb="2">
      <t>サイニュウ</t>
    </rPh>
    <rPh sb="2" eb="4">
      <t>ゴウケイ</t>
    </rPh>
    <phoneticPr fontId="4"/>
  </si>
  <si>
    <t>市税延滞金</t>
    <rPh sb="0" eb="1">
      <t>シ</t>
    </rPh>
    <rPh sb="1" eb="2">
      <t>ゼイ</t>
    </rPh>
    <rPh sb="2" eb="5">
      <t>エンタイキン</t>
    </rPh>
    <phoneticPr fontId="4"/>
  </si>
  <si>
    <t>滞納処分に係る費用負担収入</t>
    <rPh sb="0" eb="2">
      <t>タイノウ</t>
    </rPh>
    <rPh sb="2" eb="4">
      <t>ショブン</t>
    </rPh>
    <rPh sb="5" eb="6">
      <t>カカ</t>
    </rPh>
    <rPh sb="7" eb="9">
      <t>ヒヨウ</t>
    </rPh>
    <rPh sb="9" eb="11">
      <t>フタン</t>
    </rPh>
    <rPh sb="11" eb="13">
      <t>シュウニュウ</t>
    </rPh>
    <phoneticPr fontId="4"/>
  </si>
  <si>
    <t>加算金の過年度収入</t>
    <rPh sb="0" eb="3">
      <t>カサンキン</t>
    </rPh>
    <rPh sb="4" eb="7">
      <t>カネンド</t>
    </rPh>
    <rPh sb="7" eb="9">
      <t>シュウニュウ</t>
    </rPh>
    <phoneticPr fontId="4"/>
  </si>
  <si>
    <t>説明</t>
    <rPh sb="0" eb="2">
      <t>セツメイ</t>
    </rPh>
    <phoneticPr fontId="8"/>
  </si>
  <si>
    <t>2項　手数料</t>
    <rPh sb="1" eb="2">
      <t>コウ</t>
    </rPh>
    <rPh sb="3" eb="6">
      <t>テスウリョウ</t>
    </rPh>
    <phoneticPr fontId="4"/>
  </si>
  <si>
    <t>(②-①)</t>
  </si>
  <si>
    <t>通し</t>
    <phoneticPr fontId="6"/>
  </si>
  <si>
    <t>番号</t>
    <phoneticPr fontId="6"/>
  </si>
  <si>
    <t>備考</t>
    <phoneticPr fontId="6"/>
  </si>
  <si>
    <t>事業所税等に係る不申告等加算金</t>
    <rPh sb="0" eb="3">
      <t>ジギョウショ</t>
    </rPh>
    <rPh sb="3" eb="4">
      <t>ゼイ</t>
    </rPh>
    <rPh sb="4" eb="5">
      <t>トウ</t>
    </rPh>
    <rPh sb="8" eb="9">
      <t>フ</t>
    </rPh>
    <rPh sb="9" eb="11">
      <t>シンコク</t>
    </rPh>
    <rPh sb="11" eb="12">
      <t>トウ</t>
    </rPh>
    <rPh sb="12" eb="15">
      <t>カサンキン</t>
    </rPh>
    <phoneticPr fontId="4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</si>
  <si>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6"/>
  </si>
  <si>
    <t>行政不服審査会提出資料の写しの発行に係る手数料</t>
    <rPh sb="0" eb="2">
      <t>ギョウセイ</t>
    </rPh>
    <rPh sb="2" eb="4">
      <t>フフク</t>
    </rPh>
    <rPh sb="4" eb="7">
      <t>シンサカイ</t>
    </rPh>
    <rPh sb="7" eb="9">
      <t>テイシュツ</t>
    </rPh>
    <rPh sb="9" eb="11">
      <t>シリョウ</t>
    </rPh>
    <rPh sb="12" eb="13">
      <t>ウツ</t>
    </rPh>
    <rPh sb="18" eb="19">
      <t>カカ</t>
    </rPh>
    <rPh sb="20" eb="23">
      <t>テスウリョウ</t>
    </rPh>
    <phoneticPr fontId="4"/>
  </si>
  <si>
    <t>府民税徴収に対する交付金</t>
    <rPh sb="0" eb="2">
      <t>フミン</t>
    </rPh>
    <rPh sb="2" eb="3">
      <t>ゼイ</t>
    </rPh>
    <rPh sb="3" eb="5">
      <t>チョウシュウ</t>
    </rPh>
    <rPh sb="6" eb="7">
      <t>タイ</t>
    </rPh>
    <rPh sb="9" eb="12">
      <t>コウフキン</t>
    </rPh>
    <phoneticPr fontId="7"/>
  </si>
  <si>
    <t>(単位：千円)</t>
    <phoneticPr fontId="4"/>
  </si>
  <si>
    <t xml:space="preserve">　
</t>
  </si>
  <si>
    <t>所属名　財政局</t>
    <rPh sb="0" eb="2">
      <t>ショゾク</t>
    </rPh>
    <rPh sb="2" eb="3">
      <t>メイ</t>
    </rPh>
    <rPh sb="4" eb="7">
      <t>ザイセイキョク</t>
    </rPh>
    <phoneticPr fontId="6"/>
  </si>
  <si>
    <t>当初①</t>
    <rPh sb="0" eb="2">
      <t>トウショ</t>
    </rPh>
    <phoneticPr fontId="4"/>
  </si>
  <si>
    <t>3項　委託金</t>
    <rPh sb="1" eb="2">
      <t>コウ</t>
    </rPh>
    <rPh sb="3" eb="6">
      <t>イタクキン</t>
    </rPh>
    <phoneticPr fontId="4"/>
  </si>
  <si>
    <t>1節　財政調査委託金</t>
    <rPh sb="1" eb="2">
      <t>セツ</t>
    </rPh>
    <rPh sb="3" eb="10">
      <t>ザイセイチョウサイタクキン</t>
    </rPh>
    <phoneticPr fontId="4"/>
  </si>
  <si>
    <t>財政調査に対する委託金</t>
    <rPh sb="0" eb="4">
      <t>ザイセイチョウサ</t>
    </rPh>
    <rPh sb="5" eb="6">
      <t>タイ</t>
    </rPh>
    <rPh sb="8" eb="11">
      <t>イタクキン</t>
    </rPh>
    <phoneticPr fontId="4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</si>
  <si>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4"/>
  </si>
  <si>
    <t>1節　蓄積基金利子</t>
    <rPh sb="1" eb="2">
      <t>セツ</t>
    </rPh>
    <rPh sb="3" eb="9">
      <t>チクセキキキンリシ</t>
    </rPh>
    <phoneticPr fontId="4"/>
  </si>
  <si>
    <t>蓄積基金の運用利子収入</t>
    <rPh sb="0" eb="4">
      <t>チクセキキキン</t>
    </rPh>
    <rPh sb="5" eb="7">
      <t>ウンヨウ</t>
    </rPh>
    <rPh sb="7" eb="11">
      <t>リシシュウニュウ</t>
    </rPh>
    <phoneticPr fontId="4"/>
  </si>
  <si>
    <t>1款　市税</t>
    <rPh sb="1" eb="2">
      <t>カン</t>
    </rPh>
    <rPh sb="3" eb="4">
      <t>シ</t>
    </rPh>
    <rPh sb="4" eb="5">
      <t>ゼイ</t>
    </rPh>
    <phoneticPr fontId="4"/>
  </si>
  <si>
    <t>1項　市民税</t>
    <rPh sb="1" eb="2">
      <t>コウ</t>
    </rPh>
    <rPh sb="3" eb="6">
      <t>シミンゼイ</t>
    </rPh>
    <phoneticPr fontId="4"/>
  </si>
  <si>
    <t>1目　個人</t>
    <rPh sb="1" eb="2">
      <t>モク</t>
    </rPh>
    <rPh sb="3" eb="5">
      <t>コジン</t>
    </rPh>
    <phoneticPr fontId="4"/>
  </si>
  <si>
    <t>1節　現年課税分</t>
    <rPh sb="1" eb="2">
      <t>セツ</t>
    </rPh>
    <rPh sb="3" eb="5">
      <t>ゲンネン</t>
    </rPh>
    <rPh sb="5" eb="7">
      <t>カゼイ</t>
    </rPh>
    <rPh sb="7" eb="8">
      <t>ブン</t>
    </rPh>
    <phoneticPr fontId="4"/>
  </si>
  <si>
    <t>個人市民税現年課税分</t>
    <rPh sb="0" eb="2">
      <t>コジン</t>
    </rPh>
    <rPh sb="2" eb="5">
      <t>シミンゼイ</t>
    </rPh>
    <rPh sb="5" eb="7">
      <t>ゲンネン</t>
    </rPh>
    <rPh sb="7" eb="9">
      <t>カゼイ</t>
    </rPh>
    <rPh sb="9" eb="10">
      <t>ブン</t>
    </rPh>
    <phoneticPr fontId="4"/>
  </si>
  <si>
    <t>2節　滞納繰越分</t>
    <rPh sb="1" eb="2">
      <t>セツ</t>
    </rPh>
    <rPh sb="3" eb="5">
      <t>タイノウ</t>
    </rPh>
    <rPh sb="5" eb="7">
      <t>クリコシ</t>
    </rPh>
    <rPh sb="7" eb="8">
      <t>ブン</t>
    </rPh>
    <phoneticPr fontId="4"/>
  </si>
  <si>
    <t>個人市民税滞納繰越分</t>
    <rPh sb="0" eb="2">
      <t>コジン</t>
    </rPh>
    <rPh sb="2" eb="5">
      <t>シミンゼイ</t>
    </rPh>
    <rPh sb="5" eb="7">
      <t>タイノウ</t>
    </rPh>
    <rPh sb="7" eb="9">
      <t>クリコシ</t>
    </rPh>
    <rPh sb="9" eb="10">
      <t>ブン</t>
    </rPh>
    <phoneticPr fontId="4"/>
  </si>
  <si>
    <t>2目　法人</t>
    <rPh sb="1" eb="2">
      <t>モク</t>
    </rPh>
    <rPh sb="3" eb="5">
      <t>ホウジン</t>
    </rPh>
    <phoneticPr fontId="4"/>
  </si>
  <si>
    <t>法人市民税現年課税分</t>
    <rPh sb="0" eb="2">
      <t>ホウジン</t>
    </rPh>
    <rPh sb="2" eb="5">
      <t>シミンゼイ</t>
    </rPh>
    <rPh sb="5" eb="7">
      <t>ゲンネン</t>
    </rPh>
    <rPh sb="7" eb="9">
      <t>カゼイ</t>
    </rPh>
    <rPh sb="9" eb="10">
      <t>ブン</t>
    </rPh>
    <phoneticPr fontId="4"/>
  </si>
  <si>
    <t>法人市民税滞納繰越分</t>
    <rPh sb="0" eb="2">
      <t>ホウジン</t>
    </rPh>
    <rPh sb="2" eb="5">
      <t>シミンゼイ</t>
    </rPh>
    <rPh sb="5" eb="7">
      <t>タイノウ</t>
    </rPh>
    <rPh sb="7" eb="9">
      <t>クリコシ</t>
    </rPh>
    <rPh sb="9" eb="10">
      <t>ブン</t>
    </rPh>
    <phoneticPr fontId="4"/>
  </si>
  <si>
    <t>2項　固定資産税</t>
    <rPh sb="1" eb="2">
      <t>コウ</t>
    </rPh>
    <rPh sb="3" eb="5">
      <t>コテイ</t>
    </rPh>
    <rPh sb="5" eb="8">
      <t>シサンゼイ</t>
    </rPh>
    <phoneticPr fontId="4"/>
  </si>
  <si>
    <t>1目　固定資産税</t>
    <rPh sb="1" eb="2">
      <t>モク</t>
    </rPh>
    <rPh sb="3" eb="5">
      <t>コテイ</t>
    </rPh>
    <rPh sb="5" eb="8">
      <t>シサンゼイ</t>
    </rPh>
    <phoneticPr fontId="4"/>
  </si>
  <si>
    <t>固定資産税現年課税分</t>
    <rPh sb="0" eb="2">
      <t>コテイ</t>
    </rPh>
    <rPh sb="2" eb="5">
      <t>シサンゼイ</t>
    </rPh>
    <rPh sb="5" eb="7">
      <t>ゲンネン</t>
    </rPh>
    <rPh sb="7" eb="9">
      <t>カゼイ</t>
    </rPh>
    <rPh sb="9" eb="10">
      <t>ブン</t>
    </rPh>
    <phoneticPr fontId="4"/>
  </si>
  <si>
    <t>固定資産税滞納繰越分</t>
    <rPh sb="0" eb="2">
      <t>コテイ</t>
    </rPh>
    <rPh sb="2" eb="5">
      <t>シサンゼイ</t>
    </rPh>
    <rPh sb="5" eb="7">
      <t>タイノウ</t>
    </rPh>
    <rPh sb="7" eb="9">
      <t>クリコシ</t>
    </rPh>
    <rPh sb="9" eb="10">
      <t>ブン</t>
    </rPh>
    <phoneticPr fontId="4"/>
  </si>
  <si>
    <t>2目　国有資産等所在市交付金</t>
    <rPh sb="1" eb="2">
      <t>モク</t>
    </rPh>
    <rPh sb="3" eb="5">
      <t>コクユウ</t>
    </rPh>
    <rPh sb="5" eb="7">
      <t>シサン</t>
    </rPh>
    <rPh sb="7" eb="8">
      <t>トウ</t>
    </rPh>
    <rPh sb="8" eb="10">
      <t>ショザイ</t>
    </rPh>
    <rPh sb="10" eb="11">
      <t>シ</t>
    </rPh>
    <rPh sb="11" eb="14">
      <t>コウフキン</t>
    </rPh>
    <phoneticPr fontId="4"/>
  </si>
  <si>
    <t>国有資産等所在市交付金現年課税分</t>
    <rPh sb="0" eb="2">
      <t>コクユウ</t>
    </rPh>
    <rPh sb="2" eb="4">
      <t>シサン</t>
    </rPh>
    <rPh sb="4" eb="5">
      <t>トウ</t>
    </rPh>
    <rPh sb="5" eb="7">
      <t>ショザイ</t>
    </rPh>
    <rPh sb="7" eb="8">
      <t>シ</t>
    </rPh>
    <rPh sb="8" eb="11">
      <t>コウフキン</t>
    </rPh>
    <rPh sb="11" eb="13">
      <t>ゲンネン</t>
    </rPh>
    <rPh sb="13" eb="15">
      <t>カゼイ</t>
    </rPh>
    <rPh sb="15" eb="16">
      <t>ブン</t>
    </rPh>
    <phoneticPr fontId="4"/>
  </si>
  <si>
    <t>3項　軽自動車税</t>
    <rPh sb="1" eb="2">
      <t>コウ</t>
    </rPh>
    <rPh sb="3" eb="7">
      <t>ケイジドウシャ</t>
    </rPh>
    <rPh sb="7" eb="8">
      <t>ゼイ</t>
    </rPh>
    <phoneticPr fontId="4"/>
  </si>
  <si>
    <t>1節　環境性能割</t>
    <rPh sb="1" eb="2">
      <t>セツ</t>
    </rPh>
    <phoneticPr fontId="4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</si>
  <si>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4"/>
  </si>
  <si>
    <t>1節　現年課税分</t>
    <rPh sb="1" eb="2">
      <t>セツ</t>
    </rPh>
    <rPh sb="3" eb="4">
      <t>ゲン</t>
    </rPh>
    <rPh sb="4" eb="5">
      <t>ネン</t>
    </rPh>
    <rPh sb="5" eb="7">
      <t>カゼイ</t>
    </rPh>
    <rPh sb="7" eb="8">
      <t>ブン</t>
    </rPh>
    <phoneticPr fontId="4"/>
  </si>
  <si>
    <t>軽自動車税種別割現年課税分</t>
    <rPh sb="0" eb="4">
      <t>ケイジドウシャ</t>
    </rPh>
    <rPh sb="4" eb="5">
      <t>ゼイ</t>
    </rPh>
    <rPh sb="5" eb="7">
      <t>シュベツ</t>
    </rPh>
    <rPh sb="7" eb="8">
      <t>ワリ</t>
    </rPh>
    <rPh sb="8" eb="9">
      <t>ゲン</t>
    </rPh>
    <rPh sb="9" eb="10">
      <t>ネン</t>
    </rPh>
    <rPh sb="10" eb="12">
      <t>カゼイ</t>
    </rPh>
    <rPh sb="12" eb="13">
      <t>ブン</t>
    </rPh>
    <phoneticPr fontId="4"/>
  </si>
  <si>
    <t>軽自動車税種別割滞納繰越分</t>
    <rPh sb="0" eb="4">
      <t>ケイジドウシャ</t>
    </rPh>
    <rPh sb="4" eb="5">
      <t>ゼイ</t>
    </rPh>
    <rPh sb="5" eb="7">
      <t>シュベツ</t>
    </rPh>
    <rPh sb="7" eb="8">
      <t>ワリ</t>
    </rPh>
    <rPh sb="8" eb="10">
      <t>タイノウ</t>
    </rPh>
    <rPh sb="10" eb="12">
      <t>クリコシ</t>
    </rPh>
    <rPh sb="12" eb="13">
      <t>ブン</t>
    </rPh>
    <phoneticPr fontId="4"/>
  </si>
  <si>
    <t>4項　市たばこ税</t>
    <rPh sb="1" eb="2">
      <t>コウ</t>
    </rPh>
    <rPh sb="3" eb="4">
      <t>シ</t>
    </rPh>
    <rPh sb="7" eb="8">
      <t>ゼイ</t>
    </rPh>
    <phoneticPr fontId="4"/>
  </si>
  <si>
    <t>1目　市たばこ税</t>
    <rPh sb="1" eb="2">
      <t>モク</t>
    </rPh>
    <rPh sb="3" eb="4">
      <t>シ</t>
    </rPh>
    <rPh sb="7" eb="8">
      <t>ゼイ</t>
    </rPh>
    <phoneticPr fontId="4"/>
  </si>
  <si>
    <t>市たばこ税現年課税分</t>
    <rPh sb="0" eb="1">
      <t>シ</t>
    </rPh>
    <rPh sb="4" eb="5">
      <t>ゼイ</t>
    </rPh>
    <rPh sb="5" eb="7">
      <t>ゲンネン</t>
    </rPh>
    <rPh sb="7" eb="9">
      <t>カゼイ</t>
    </rPh>
    <rPh sb="9" eb="10">
      <t>ブン</t>
    </rPh>
    <phoneticPr fontId="4"/>
  </si>
  <si>
    <t>市たばこ税滞納繰越分</t>
    <rPh sb="0" eb="1">
      <t>シ</t>
    </rPh>
    <rPh sb="4" eb="5">
      <t>ゼイ</t>
    </rPh>
    <rPh sb="5" eb="7">
      <t>タイノウ</t>
    </rPh>
    <rPh sb="7" eb="9">
      <t>クリコシ</t>
    </rPh>
    <rPh sb="9" eb="10">
      <t>ブン</t>
    </rPh>
    <phoneticPr fontId="4"/>
  </si>
  <si>
    <t>5項　入湯税</t>
    <rPh sb="1" eb="2">
      <t>コウ</t>
    </rPh>
    <rPh sb="3" eb="5">
      <t>ニュウトウ</t>
    </rPh>
    <rPh sb="5" eb="6">
      <t>ゼイ</t>
    </rPh>
    <phoneticPr fontId="4"/>
  </si>
  <si>
    <t>1目　入湯税</t>
    <rPh sb="1" eb="2">
      <t>モク</t>
    </rPh>
    <rPh sb="3" eb="5">
      <t>ニュウトウ</t>
    </rPh>
    <rPh sb="5" eb="6">
      <t>ゼイ</t>
    </rPh>
    <phoneticPr fontId="4"/>
  </si>
  <si>
    <t>入湯税現年課税分</t>
    <rPh sb="0" eb="2">
      <t>ニュウトウ</t>
    </rPh>
    <rPh sb="2" eb="3">
      <t>ゼイ</t>
    </rPh>
    <rPh sb="3" eb="5">
      <t>ゲンネン</t>
    </rPh>
    <rPh sb="5" eb="7">
      <t>カゼイ</t>
    </rPh>
    <rPh sb="7" eb="8">
      <t>ブン</t>
    </rPh>
    <phoneticPr fontId="4"/>
  </si>
  <si>
    <t>6項　事業所税</t>
    <rPh sb="1" eb="2">
      <t>コウ</t>
    </rPh>
    <rPh sb="3" eb="6">
      <t>ジギョウショ</t>
    </rPh>
    <rPh sb="6" eb="7">
      <t>シャゼイ</t>
    </rPh>
    <phoneticPr fontId="4"/>
  </si>
  <si>
    <t>1目　事業所税</t>
    <rPh sb="1" eb="2">
      <t>モク</t>
    </rPh>
    <rPh sb="3" eb="6">
      <t>ジギョウショ</t>
    </rPh>
    <rPh sb="6" eb="7">
      <t>ゼイ</t>
    </rPh>
    <phoneticPr fontId="4"/>
  </si>
  <si>
    <t>事業所税現年課税分</t>
    <rPh sb="0" eb="3">
      <t>ジギョウショ</t>
    </rPh>
    <rPh sb="3" eb="4">
      <t>ゼイ</t>
    </rPh>
    <rPh sb="4" eb="6">
      <t>ゲンネン</t>
    </rPh>
    <rPh sb="6" eb="8">
      <t>カゼイ</t>
    </rPh>
    <rPh sb="8" eb="9">
      <t>ブン</t>
    </rPh>
    <phoneticPr fontId="4"/>
  </si>
  <si>
    <t>事業所税滞納繰越分</t>
    <rPh sb="0" eb="3">
      <t>ジギョウショ</t>
    </rPh>
    <rPh sb="3" eb="4">
      <t>ゼイ</t>
    </rPh>
    <rPh sb="4" eb="6">
      <t>タイノウ</t>
    </rPh>
    <rPh sb="6" eb="8">
      <t>クリコシ</t>
    </rPh>
    <rPh sb="8" eb="9">
      <t>ブン</t>
    </rPh>
    <phoneticPr fontId="4"/>
  </si>
  <si>
    <t>7項　都市計画税</t>
    <rPh sb="1" eb="2">
      <t>コウ</t>
    </rPh>
    <rPh sb="3" eb="5">
      <t>トシ</t>
    </rPh>
    <rPh sb="5" eb="7">
      <t>ケイカク</t>
    </rPh>
    <rPh sb="7" eb="8">
      <t>ゼイ</t>
    </rPh>
    <phoneticPr fontId="4"/>
  </si>
  <si>
    <t>1目　都市計画税</t>
    <rPh sb="1" eb="2">
      <t>モク</t>
    </rPh>
    <rPh sb="3" eb="5">
      <t>トシ</t>
    </rPh>
    <rPh sb="5" eb="7">
      <t>ケイカク</t>
    </rPh>
    <rPh sb="7" eb="8">
      <t>ゼイ</t>
    </rPh>
    <phoneticPr fontId="4"/>
  </si>
  <si>
    <t>都市計画税現年課税分</t>
    <rPh sb="0" eb="2">
      <t>トシ</t>
    </rPh>
    <rPh sb="2" eb="4">
      <t>ケイカク</t>
    </rPh>
    <rPh sb="4" eb="5">
      <t>ゼイ</t>
    </rPh>
    <rPh sb="5" eb="7">
      <t>ゲンネン</t>
    </rPh>
    <rPh sb="7" eb="9">
      <t>カゼイ</t>
    </rPh>
    <rPh sb="9" eb="10">
      <t>ブン</t>
    </rPh>
    <phoneticPr fontId="4"/>
  </si>
  <si>
    <t>都市計画税滞納繰越分</t>
    <rPh sb="0" eb="2">
      <t>トシ</t>
    </rPh>
    <rPh sb="2" eb="4">
      <t>ケイカク</t>
    </rPh>
    <rPh sb="4" eb="5">
      <t>ゼイ</t>
    </rPh>
    <rPh sb="5" eb="7">
      <t>タイノウ</t>
    </rPh>
    <rPh sb="7" eb="9">
      <t>クリコシ</t>
    </rPh>
    <rPh sb="9" eb="10">
      <t>ブン</t>
    </rPh>
    <phoneticPr fontId="4"/>
  </si>
  <si>
    <t>2款　地方譲与税</t>
    <rPh sb="1" eb="2">
      <t>カン</t>
    </rPh>
    <rPh sb="3" eb="5">
      <t>チホウ</t>
    </rPh>
    <rPh sb="5" eb="7">
      <t>ジョウヨ</t>
    </rPh>
    <rPh sb="7" eb="8">
      <t>ゼイ</t>
    </rPh>
    <phoneticPr fontId="4"/>
  </si>
  <si>
    <t>1項　地方揮発油譲与税</t>
    <rPh sb="1" eb="2">
      <t>コウ</t>
    </rPh>
    <rPh sb="3" eb="5">
      <t>チホウ</t>
    </rPh>
    <rPh sb="5" eb="8">
      <t>キハツユ</t>
    </rPh>
    <rPh sb="8" eb="10">
      <t>ジョウヨ</t>
    </rPh>
    <rPh sb="10" eb="11">
      <t>ゼイ</t>
    </rPh>
    <phoneticPr fontId="4"/>
  </si>
  <si>
    <t>1目　地方揮発油譲与税</t>
    <rPh sb="1" eb="2">
      <t>モク</t>
    </rPh>
    <rPh sb="3" eb="5">
      <t>チホウ</t>
    </rPh>
    <rPh sb="5" eb="8">
      <t>キハツユ</t>
    </rPh>
    <rPh sb="8" eb="10">
      <t>ジョウヨ</t>
    </rPh>
    <rPh sb="10" eb="11">
      <t>ゼイ</t>
    </rPh>
    <phoneticPr fontId="4"/>
  </si>
  <si>
    <t>1節　地方揮発油譲与税</t>
    <rPh sb="1" eb="2">
      <t>セツ</t>
    </rPh>
    <rPh sb="3" eb="5">
      <t>チホウ</t>
    </rPh>
    <rPh sb="5" eb="8">
      <t>キハツユ</t>
    </rPh>
    <rPh sb="8" eb="10">
      <t>ジョウヨ</t>
    </rPh>
    <rPh sb="10" eb="11">
      <t>ゼイ</t>
    </rPh>
    <phoneticPr fontId="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</si>
  <si>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4"/>
  </si>
  <si>
    <t>2項　自動車重量譲与税</t>
    <rPh sb="1" eb="2">
      <t>コウ</t>
    </rPh>
    <rPh sb="3" eb="6">
      <t>ジドウシャ</t>
    </rPh>
    <rPh sb="6" eb="8">
      <t>ジュウリョウ</t>
    </rPh>
    <rPh sb="8" eb="10">
      <t>ジョウヨ</t>
    </rPh>
    <rPh sb="10" eb="11">
      <t>ゼイ</t>
    </rPh>
    <phoneticPr fontId="4"/>
  </si>
  <si>
    <t>1目　自動車重量譲与税</t>
    <rPh sb="1" eb="2">
      <t>モク</t>
    </rPh>
    <rPh sb="3" eb="6">
      <t>ジドウシャ</t>
    </rPh>
    <rPh sb="6" eb="8">
      <t>ジュウリョウ</t>
    </rPh>
    <rPh sb="8" eb="10">
      <t>ジョウヨ</t>
    </rPh>
    <rPh sb="10" eb="11">
      <t>ゼイ</t>
    </rPh>
    <phoneticPr fontId="4"/>
  </si>
  <si>
    <t>1節　自動車重量譲与税</t>
    <rPh sb="1" eb="2">
      <t>セツ</t>
    </rPh>
    <rPh sb="3" eb="6">
      <t>ジドウシャ</t>
    </rPh>
    <rPh sb="6" eb="8">
      <t>ジュウリョウ</t>
    </rPh>
    <rPh sb="8" eb="10">
      <t>ジョウヨ</t>
    </rPh>
    <rPh sb="10" eb="11">
      <t>ゼイ</t>
    </rPh>
    <phoneticPr fontId="4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</si>
  <si>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4"/>
  </si>
  <si>
    <t>3項　森林環境譲与税</t>
    <rPh sb="1" eb="2">
      <t>コウ</t>
    </rPh>
    <rPh sb="3" eb="5">
      <t>シンリン</t>
    </rPh>
    <rPh sb="5" eb="7">
      <t>カンキョウ</t>
    </rPh>
    <rPh sb="7" eb="9">
      <t>ジョウヨ</t>
    </rPh>
    <rPh sb="9" eb="10">
      <t>ゼイ</t>
    </rPh>
    <phoneticPr fontId="4"/>
  </si>
  <si>
    <t>1目　森林環境譲与税</t>
    <rPh sb="1" eb="2">
      <t>モク</t>
    </rPh>
    <phoneticPr fontId="4"/>
  </si>
  <si>
    <t>1節　森林環境譲与税</t>
    <rPh sb="1" eb="2">
      <t>セツ</t>
    </rPh>
    <phoneticPr fontId="4"/>
  </si>
  <si>
    <t>4項　特別とん譲与税</t>
    <rPh sb="1" eb="2">
      <t>コウ</t>
    </rPh>
    <rPh sb="3" eb="5">
      <t>トクベツ</t>
    </rPh>
    <rPh sb="7" eb="9">
      <t>ジョウヨ</t>
    </rPh>
    <rPh sb="9" eb="10">
      <t>ゼイ</t>
    </rPh>
    <phoneticPr fontId="4"/>
  </si>
  <si>
    <t>1目　特別とん譲与税</t>
    <rPh sb="1" eb="2">
      <t>モク</t>
    </rPh>
    <rPh sb="3" eb="5">
      <t>トクベツ</t>
    </rPh>
    <rPh sb="7" eb="9">
      <t>ジョウヨ</t>
    </rPh>
    <rPh sb="9" eb="10">
      <t>ゼイ</t>
    </rPh>
    <phoneticPr fontId="4"/>
  </si>
  <si>
    <t>1節　特別とん譲与税</t>
    <rPh sb="1" eb="2">
      <t>セツ</t>
    </rPh>
    <rPh sb="3" eb="5">
      <t>トクベツ</t>
    </rPh>
    <rPh sb="7" eb="9">
      <t>ジョウヨ</t>
    </rPh>
    <rPh sb="9" eb="10">
      <t>ゼイ</t>
    </rPh>
    <phoneticPr fontId="4"/>
  </si>
  <si>
    <t>特別とん譲与税</t>
    <rPh sb="0" eb="2">
      <t>トクベツ</t>
    </rPh>
    <rPh sb="4" eb="6">
      <t>ジョウヨ</t>
    </rPh>
    <rPh sb="6" eb="7">
      <t>ゼイ</t>
    </rPh>
    <phoneticPr fontId="4"/>
  </si>
  <si>
    <t>5項　石油ガス譲与税</t>
    <rPh sb="1" eb="2">
      <t>コウ</t>
    </rPh>
    <rPh sb="3" eb="5">
      <t>セキユ</t>
    </rPh>
    <rPh sb="7" eb="9">
      <t>ジョウヨ</t>
    </rPh>
    <rPh sb="9" eb="10">
      <t>ゼイ</t>
    </rPh>
    <phoneticPr fontId="4"/>
  </si>
  <si>
    <t>1目　石油ガス譲与税</t>
    <rPh sb="1" eb="2">
      <t>モク</t>
    </rPh>
    <rPh sb="3" eb="5">
      <t>セキユ</t>
    </rPh>
    <rPh sb="7" eb="9">
      <t>ジョウヨ</t>
    </rPh>
    <rPh sb="9" eb="10">
      <t>ゼイ</t>
    </rPh>
    <phoneticPr fontId="4"/>
  </si>
  <si>
    <t>1節　石油ガス譲与税</t>
    <rPh sb="1" eb="2">
      <t>セツ</t>
    </rPh>
    <rPh sb="3" eb="5">
      <t>セキユ</t>
    </rPh>
    <rPh sb="7" eb="9">
      <t>ジョウヨ</t>
    </rPh>
    <rPh sb="9" eb="10">
      <t>ゼイ</t>
    </rPh>
    <phoneticPr fontId="4"/>
  </si>
  <si>
    <t>石油ガス譲与税</t>
    <rPh sb="0" eb="2">
      <t>セキユ</t>
    </rPh>
    <rPh sb="4" eb="6">
      <t>ジョウヨ</t>
    </rPh>
    <rPh sb="6" eb="7">
      <t>ゼイ</t>
    </rPh>
    <phoneticPr fontId="4"/>
  </si>
  <si>
    <t>3款　利子割交付金</t>
    <rPh sb="1" eb="2">
      <t>カン</t>
    </rPh>
    <rPh sb="3" eb="5">
      <t>リシ</t>
    </rPh>
    <rPh sb="5" eb="6">
      <t>ワリ</t>
    </rPh>
    <rPh sb="6" eb="9">
      <t>コウフキン</t>
    </rPh>
    <phoneticPr fontId="4"/>
  </si>
  <si>
    <t>1項　利子割交付金</t>
    <rPh sb="1" eb="2">
      <t>コウ</t>
    </rPh>
    <rPh sb="3" eb="5">
      <t>リシ</t>
    </rPh>
    <rPh sb="5" eb="6">
      <t>ワリ</t>
    </rPh>
    <rPh sb="6" eb="9">
      <t>コウフキン</t>
    </rPh>
    <phoneticPr fontId="4"/>
  </si>
  <si>
    <t>1目　利子割交付金</t>
    <rPh sb="1" eb="2">
      <t>モク</t>
    </rPh>
    <rPh sb="3" eb="5">
      <t>リシ</t>
    </rPh>
    <rPh sb="5" eb="6">
      <t>ワリ</t>
    </rPh>
    <rPh sb="6" eb="9">
      <t>コウフキン</t>
    </rPh>
    <phoneticPr fontId="4"/>
  </si>
  <si>
    <t>1節　利子割交付金</t>
    <rPh sb="1" eb="2">
      <t>セツ</t>
    </rPh>
    <rPh sb="3" eb="5">
      <t>リシ</t>
    </rPh>
    <rPh sb="5" eb="6">
      <t>ワリ</t>
    </rPh>
    <rPh sb="6" eb="9">
      <t>コウフキン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</si>
  <si>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</si>
  <si>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4款　配当割交付金</t>
    <rPh sb="1" eb="2">
      <t>カン</t>
    </rPh>
    <rPh sb="3" eb="5">
      <t>ハイトウ</t>
    </rPh>
    <rPh sb="5" eb="6">
      <t>ワリ</t>
    </rPh>
    <rPh sb="6" eb="9">
      <t>コウフキン</t>
    </rPh>
    <phoneticPr fontId="4"/>
  </si>
  <si>
    <t>1項　配当割交付金</t>
    <rPh sb="1" eb="2">
      <t>コウ</t>
    </rPh>
    <rPh sb="3" eb="5">
      <t>ハイトウ</t>
    </rPh>
    <rPh sb="5" eb="6">
      <t>ワリ</t>
    </rPh>
    <rPh sb="6" eb="9">
      <t>コウフキン</t>
    </rPh>
    <phoneticPr fontId="4"/>
  </si>
  <si>
    <t>1目　配当割交付金</t>
    <rPh sb="1" eb="2">
      <t>モク</t>
    </rPh>
    <rPh sb="3" eb="5">
      <t>ハイトウ</t>
    </rPh>
    <rPh sb="5" eb="6">
      <t>ワリ</t>
    </rPh>
    <rPh sb="6" eb="9">
      <t>コウフキン</t>
    </rPh>
    <phoneticPr fontId="4"/>
  </si>
  <si>
    <t>1節　配当割交付金</t>
    <rPh sb="1" eb="2">
      <t>セツ</t>
    </rPh>
    <rPh sb="3" eb="5">
      <t>ハイトウ</t>
    </rPh>
    <rPh sb="5" eb="6">
      <t>ワリ</t>
    </rPh>
    <rPh sb="6" eb="9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</si>
  <si>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</si>
  <si>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5款　株式等譲渡所得割交付金</t>
    <rPh sb="1" eb="2">
      <t>カン</t>
    </rPh>
    <rPh sb="3" eb="5">
      <t>カブシキ</t>
    </rPh>
    <rPh sb="5" eb="6">
      <t>トウ</t>
    </rPh>
    <rPh sb="6" eb="8">
      <t>ジョウト</t>
    </rPh>
    <rPh sb="8" eb="10">
      <t>ショトク</t>
    </rPh>
    <rPh sb="10" eb="11">
      <t>ワリ</t>
    </rPh>
    <rPh sb="11" eb="14">
      <t>コウフキン</t>
    </rPh>
    <phoneticPr fontId="4"/>
  </si>
  <si>
    <t>1項　株式等譲渡所得割交付金</t>
    <rPh sb="1" eb="2">
      <t>コウ</t>
    </rPh>
    <rPh sb="3" eb="5">
      <t>カブシキ</t>
    </rPh>
    <rPh sb="5" eb="6">
      <t>トウ</t>
    </rPh>
    <rPh sb="6" eb="8">
      <t>ジョウト</t>
    </rPh>
    <rPh sb="8" eb="10">
      <t>ショトク</t>
    </rPh>
    <rPh sb="10" eb="11">
      <t>ワリ</t>
    </rPh>
    <rPh sb="11" eb="14">
      <t>コウフキン</t>
    </rPh>
    <phoneticPr fontId="4"/>
  </si>
  <si>
    <t>1目　株式等譲渡所得割交付金</t>
    <rPh sb="1" eb="2">
      <t>モク</t>
    </rPh>
    <rPh sb="3" eb="5">
      <t>カブシキ</t>
    </rPh>
    <rPh sb="5" eb="6">
      <t>トウ</t>
    </rPh>
    <rPh sb="6" eb="8">
      <t>ジョウト</t>
    </rPh>
    <rPh sb="8" eb="10">
      <t>ショトク</t>
    </rPh>
    <rPh sb="10" eb="11">
      <t>ワリ</t>
    </rPh>
    <rPh sb="11" eb="14">
      <t>コウフキン</t>
    </rPh>
    <phoneticPr fontId="4"/>
  </si>
  <si>
    <t>1節　株式等譲渡所得割交付金</t>
    <rPh sb="1" eb="2">
      <t>セツ</t>
    </rPh>
    <rPh sb="3" eb="5">
      <t>カブシキ</t>
    </rPh>
    <rPh sb="5" eb="6">
      <t>トウ</t>
    </rPh>
    <rPh sb="6" eb="8">
      <t>ジョウト</t>
    </rPh>
    <rPh sb="8" eb="10">
      <t>ショトク</t>
    </rPh>
    <rPh sb="10" eb="11">
      <t>ワリ</t>
    </rPh>
    <rPh sb="11" eb="14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</si>
  <si>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</si>
  <si>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6款　分離課税所得割交付金</t>
    <rPh sb="1" eb="2">
      <t>カン</t>
    </rPh>
    <rPh sb="3" eb="5">
      <t>ブンリ</t>
    </rPh>
    <rPh sb="5" eb="7">
      <t>カゼイ</t>
    </rPh>
    <rPh sb="7" eb="9">
      <t>ショトク</t>
    </rPh>
    <rPh sb="9" eb="10">
      <t>ワリ</t>
    </rPh>
    <rPh sb="10" eb="13">
      <t>コウフキン</t>
    </rPh>
    <phoneticPr fontId="4"/>
  </si>
  <si>
    <t>1項　分離課税所得割交付金</t>
    <rPh sb="1" eb="2">
      <t>コウ</t>
    </rPh>
    <phoneticPr fontId="4"/>
  </si>
  <si>
    <t>1目　分離課税所得割交付金</t>
    <rPh sb="1" eb="2">
      <t>モク</t>
    </rPh>
    <phoneticPr fontId="4"/>
  </si>
  <si>
    <t>1節　分離課税所得割交付金</t>
    <rPh sb="1" eb="2">
      <t>セツ</t>
    </rPh>
    <phoneticPr fontId="4"/>
  </si>
  <si>
    <t>7款　法人事業税交付金</t>
    <rPh sb="1" eb="2">
      <t>カン</t>
    </rPh>
    <rPh sb="3" eb="5">
      <t>ホウジン</t>
    </rPh>
    <rPh sb="5" eb="8">
      <t>ジギョウゼイ</t>
    </rPh>
    <rPh sb="8" eb="11">
      <t>コウフキン</t>
    </rPh>
    <phoneticPr fontId="4"/>
  </si>
  <si>
    <t>1項　法人事業税交付金</t>
    <rPh sb="1" eb="2">
      <t>コウ</t>
    </rPh>
    <rPh sb="3" eb="5">
      <t>ホウジン</t>
    </rPh>
    <rPh sb="5" eb="8">
      <t>ジギョウゼイ</t>
    </rPh>
    <rPh sb="8" eb="11">
      <t>コウフキン</t>
    </rPh>
    <phoneticPr fontId="4"/>
  </si>
  <si>
    <t>1目　法人事業税交付金</t>
    <rPh sb="1" eb="2">
      <t>モク</t>
    </rPh>
    <rPh sb="3" eb="5">
      <t>ホウジン</t>
    </rPh>
    <rPh sb="5" eb="8">
      <t>ジギョウゼイ</t>
    </rPh>
    <rPh sb="8" eb="11">
      <t>コウフキン</t>
    </rPh>
    <phoneticPr fontId="4"/>
  </si>
  <si>
    <t>1節　法人事業税交付金</t>
    <rPh sb="1" eb="2">
      <t>セツ</t>
    </rPh>
    <rPh sb="3" eb="5">
      <t>ホウジン</t>
    </rPh>
    <rPh sb="5" eb="8">
      <t>ジギョウゼイ</t>
    </rPh>
    <rPh sb="8" eb="11">
      <t>コウフキン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</si>
  <si>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</si>
  <si>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8款　地方消費税交付金</t>
    <rPh sb="1" eb="2">
      <t>カン</t>
    </rPh>
    <rPh sb="3" eb="5">
      <t>チホウ</t>
    </rPh>
    <rPh sb="5" eb="8">
      <t>ショウヒゼイ</t>
    </rPh>
    <rPh sb="8" eb="11">
      <t>コウフキン</t>
    </rPh>
    <phoneticPr fontId="4"/>
  </si>
  <si>
    <t>1項　地方消費税交付金</t>
    <rPh sb="1" eb="2">
      <t>コウ</t>
    </rPh>
    <rPh sb="3" eb="5">
      <t>チホウ</t>
    </rPh>
    <rPh sb="5" eb="8">
      <t>ショウヒゼイ</t>
    </rPh>
    <rPh sb="8" eb="11">
      <t>コウフキン</t>
    </rPh>
    <phoneticPr fontId="4"/>
  </si>
  <si>
    <t>1目　地方消費税交付金</t>
    <rPh sb="1" eb="2">
      <t>モク</t>
    </rPh>
    <rPh sb="3" eb="5">
      <t>チホウ</t>
    </rPh>
    <rPh sb="5" eb="8">
      <t>ショウヒゼイ</t>
    </rPh>
    <rPh sb="8" eb="11">
      <t>コウフキン</t>
    </rPh>
    <phoneticPr fontId="4"/>
  </si>
  <si>
    <t>1節　地方消費税交付金</t>
    <rPh sb="1" eb="2">
      <t>セツ</t>
    </rPh>
    <rPh sb="3" eb="5">
      <t>チホウ</t>
    </rPh>
    <rPh sb="5" eb="7">
      <t>ショウヒ</t>
    </rPh>
    <rPh sb="7" eb="8">
      <t>ゼイ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</si>
  <si>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</si>
  <si>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1項　環境性能割交付金</t>
    <rPh sb="1" eb="2">
      <t>コウ</t>
    </rPh>
    <phoneticPr fontId="4"/>
  </si>
  <si>
    <t>1目　環境性能割交付金</t>
    <rPh sb="1" eb="2">
      <t>モク</t>
    </rPh>
    <phoneticPr fontId="4"/>
  </si>
  <si>
    <t>1節　環境性能割交付金</t>
    <rPh sb="1" eb="2">
      <t>セツ</t>
    </rPh>
    <phoneticPr fontId="4"/>
  </si>
  <si>
    <t>1項　軽油引取税交付金</t>
    <rPh sb="1" eb="2">
      <t>コウ</t>
    </rPh>
    <rPh sb="3" eb="5">
      <t>ケイユ</t>
    </rPh>
    <rPh sb="5" eb="7">
      <t>ヒキトリ</t>
    </rPh>
    <rPh sb="7" eb="8">
      <t>ゼイ</t>
    </rPh>
    <rPh sb="8" eb="11">
      <t>コウフキン</t>
    </rPh>
    <phoneticPr fontId="4"/>
  </si>
  <si>
    <t>1目　軽油引取税交付金</t>
    <rPh sb="1" eb="2">
      <t>モク</t>
    </rPh>
    <rPh sb="3" eb="5">
      <t>ケイユ</t>
    </rPh>
    <rPh sb="5" eb="7">
      <t>ヒキトリ</t>
    </rPh>
    <rPh sb="7" eb="8">
      <t>ゼイ</t>
    </rPh>
    <rPh sb="8" eb="11">
      <t>コウフキン</t>
    </rPh>
    <phoneticPr fontId="4"/>
  </si>
  <si>
    <t>1節　軽油引取税交付金</t>
    <rPh sb="1" eb="2">
      <t>セツ</t>
    </rPh>
    <rPh sb="3" eb="5">
      <t>ケイユ</t>
    </rPh>
    <rPh sb="5" eb="7">
      <t>ヒキトリ</t>
    </rPh>
    <rPh sb="7" eb="8">
      <t>ゼイ</t>
    </rPh>
    <rPh sb="8" eb="11">
      <t>コウフキン</t>
    </rPh>
    <phoneticPr fontId="4"/>
  </si>
  <si>
    <t>軽油引取税交付金</t>
    <rPh sb="0" eb="5">
      <t>ケイユヒキトリゼイ</t>
    </rPh>
    <rPh sb="5" eb="8">
      <t>コウフキン</t>
    </rPh>
    <phoneticPr fontId="4"/>
  </si>
  <si>
    <t>2目　旧法による軽油引取税交付金</t>
    <rPh sb="1" eb="2">
      <t>モク</t>
    </rPh>
    <rPh sb="3" eb="5">
      <t>キュウホウ</t>
    </rPh>
    <rPh sb="8" eb="10">
      <t>ケイユ</t>
    </rPh>
    <rPh sb="10" eb="12">
      <t>ヒキトリ</t>
    </rPh>
    <rPh sb="12" eb="13">
      <t>ゼイ</t>
    </rPh>
    <rPh sb="13" eb="16">
      <t>コウフキン</t>
    </rPh>
    <phoneticPr fontId="4"/>
  </si>
  <si>
    <t xml:space="preserve">　
</t>
  </si>
  <si>
    <t>1節　旧法による軽油引取税交付金</t>
    <rPh sb="1" eb="2">
      <t>セツ</t>
    </rPh>
    <rPh sb="3" eb="5">
      <t>キュウホウ</t>
    </rPh>
    <rPh sb="8" eb="10">
      <t>ケイユ</t>
    </rPh>
    <rPh sb="10" eb="12">
      <t>ヒキトリ</t>
    </rPh>
    <rPh sb="12" eb="13">
      <t>ゼイ</t>
    </rPh>
    <rPh sb="13" eb="16">
      <t>コウフキン</t>
    </rPh>
    <phoneticPr fontId="4"/>
  </si>
  <si>
    <t>旧法による軽油引取税交付金</t>
    <rPh sb="0" eb="2">
      <t>キュウホウ</t>
    </rPh>
    <rPh sb="5" eb="7">
      <t>ケイユ</t>
    </rPh>
    <rPh sb="7" eb="9">
      <t>ヒキトリ</t>
    </rPh>
    <rPh sb="9" eb="10">
      <t>ゼイ</t>
    </rPh>
    <rPh sb="10" eb="13">
      <t>コウフキン</t>
    </rPh>
    <phoneticPr fontId="4"/>
  </si>
  <si>
    <t>1項　地方特例交付金</t>
    <rPh sb="1" eb="2">
      <t>コウ</t>
    </rPh>
    <rPh sb="3" eb="5">
      <t>チホウ</t>
    </rPh>
    <rPh sb="5" eb="7">
      <t>トクレイ</t>
    </rPh>
    <rPh sb="7" eb="10">
      <t>コウフキン</t>
    </rPh>
    <phoneticPr fontId="4"/>
  </si>
  <si>
    <t>1目　地方特例交付金</t>
    <rPh sb="1" eb="2">
      <t>モク</t>
    </rPh>
    <rPh sb="3" eb="5">
      <t>チホウ</t>
    </rPh>
    <rPh sb="5" eb="7">
      <t>トクレイ</t>
    </rPh>
    <rPh sb="7" eb="10">
      <t>コウフキン</t>
    </rPh>
    <phoneticPr fontId="4"/>
  </si>
  <si>
    <t>1節　地方特例交付金</t>
    <rPh sb="1" eb="2">
      <t>セツ</t>
    </rPh>
    <rPh sb="3" eb="5">
      <t>チホウ</t>
    </rPh>
    <rPh sb="5" eb="7">
      <t>トクレイ</t>
    </rPh>
    <rPh sb="7" eb="10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</si>
  <si>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</si>
  <si>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2項　新型コロナウイルス感染症対策地方税減収補塡特別交付金</t>
    <rPh sb="3" eb="5">
      <t>シンガタ</t>
    </rPh>
    <rPh sb="12" eb="15">
      <t>カンセンショウ</t>
    </rPh>
    <rPh sb="15" eb="17">
      <t>タイサク</t>
    </rPh>
    <rPh sb="17" eb="20">
      <t>チホウゼイ</t>
    </rPh>
    <rPh sb="20" eb="22">
      <t>ゲンシュウ</t>
    </rPh>
    <rPh sb="22" eb="23">
      <t>ホ</t>
    </rPh>
    <rPh sb="23" eb="24">
      <t>テン</t>
    </rPh>
    <rPh sb="24" eb="26">
      <t>トクベツ</t>
    </rPh>
    <rPh sb="26" eb="29">
      <t>コウフキン</t>
    </rPh>
    <phoneticPr fontId="4"/>
  </si>
  <si>
    <t>1目　新型コロナウイルス感染症対策地方税減収補塡特別交付金</t>
    <rPh sb="23" eb="24">
      <t>テン</t>
    </rPh>
    <phoneticPr fontId="4"/>
  </si>
  <si>
    <t>1節　新型コロナウイルス感染症対策地方税減収補塡特別交付金</t>
    <rPh sb="23" eb="24">
      <t>テン</t>
    </rPh>
    <phoneticPr fontId="4"/>
  </si>
  <si>
    <t>新型コロナウイルス感染症対策地方税減収補塡特別交付金</t>
    <rPh sb="20" eb="21">
      <t>テン</t>
    </rPh>
    <phoneticPr fontId="4"/>
  </si>
  <si>
    <t xml:space="preserve">　
</t>
  </si>
  <si>
    <t>1項　地方交付税</t>
    <rPh sb="1" eb="2">
      <t>コウ</t>
    </rPh>
    <phoneticPr fontId="4"/>
  </si>
  <si>
    <t>1目　地方交付税</t>
    <rPh sb="1" eb="2">
      <t>モク</t>
    </rPh>
    <phoneticPr fontId="4"/>
  </si>
  <si>
    <t>1節　地方交付税</t>
    <rPh sb="1" eb="2">
      <t>セツ</t>
    </rPh>
    <phoneticPr fontId="4"/>
  </si>
  <si>
    <t>地方交付税</t>
    <rPh sb="0" eb="2">
      <t>チホウ</t>
    </rPh>
    <rPh sb="2" eb="5">
      <t>コウフゼイ</t>
    </rPh>
    <phoneticPr fontId="4"/>
  </si>
  <si>
    <t>1項　交通安全対策特別交付金</t>
    <rPh sb="1" eb="2">
      <t>コウ</t>
    </rPh>
    <phoneticPr fontId="4"/>
  </si>
  <si>
    <t>1目　交通安全対策特別交付金</t>
    <rPh sb="1" eb="2">
      <t>モク</t>
    </rPh>
    <phoneticPr fontId="4"/>
  </si>
  <si>
    <t>1節　交通安全対策特別交付金</t>
    <rPh sb="1" eb="2">
      <t>セツ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</si>
  <si>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</si>
  <si>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森林環境譲与税</t>
    <phoneticPr fontId="4"/>
  </si>
  <si>
    <t>分離課税所得割交付金</t>
    <phoneticPr fontId="4"/>
  </si>
  <si>
    <t>環境性能割交付金</t>
    <phoneticPr fontId="4"/>
  </si>
  <si>
    <t>入湯税滞納繰越分</t>
    <rPh sb="0" eb="2">
      <t>ニュウトウ</t>
    </rPh>
    <rPh sb="2" eb="3">
      <t>ゼイ</t>
    </rPh>
    <rPh sb="3" eb="7">
      <t>タイノウクリコシ</t>
    </rPh>
    <rPh sb="7" eb="8">
      <t>ブン</t>
    </rPh>
    <phoneticPr fontId="4"/>
  </si>
  <si>
    <t>1目　総務費委託金</t>
    <phoneticPr fontId="4"/>
  </si>
  <si>
    <t>1節　株式配当金</t>
    <phoneticPr fontId="4"/>
  </si>
  <si>
    <t>所有株式に係る配当金</t>
    <phoneticPr fontId="4"/>
  </si>
  <si>
    <t>1項　特別会計繰入金</t>
    <rPh sb="1" eb="2">
      <t>コウ</t>
    </rPh>
    <rPh sb="3" eb="5">
      <t>トクベツ</t>
    </rPh>
    <rPh sb="5" eb="7">
      <t>カイケイ</t>
    </rPh>
    <rPh sb="7" eb="9">
      <t>クリイレ</t>
    </rPh>
    <rPh sb="9" eb="10">
      <t>キン</t>
    </rPh>
    <phoneticPr fontId="4"/>
  </si>
  <si>
    <t>1節　負担金</t>
    <rPh sb="1" eb="2">
      <t>セツ</t>
    </rPh>
    <rPh sb="3" eb="6">
      <t>フタンキン</t>
    </rPh>
    <phoneticPr fontId="4"/>
  </si>
  <si>
    <t>庁費分担金</t>
    <rPh sb="0" eb="2">
      <t>チョウヒ</t>
    </rPh>
    <rPh sb="2" eb="5">
      <t>ブンタンキン</t>
    </rPh>
    <phoneticPr fontId="4"/>
  </si>
  <si>
    <t>1項　繰越金</t>
    <rPh sb="1" eb="2">
      <t>コウ</t>
    </rPh>
    <rPh sb="3" eb="5">
      <t>クリコシ</t>
    </rPh>
    <rPh sb="5" eb="6">
      <t>キン</t>
    </rPh>
    <phoneticPr fontId="4"/>
  </si>
  <si>
    <t>1目　繰越金</t>
    <rPh sb="1" eb="2">
      <t>モク</t>
    </rPh>
    <rPh sb="3" eb="5">
      <t>クリコシ</t>
    </rPh>
    <rPh sb="5" eb="6">
      <t>キン</t>
    </rPh>
    <phoneticPr fontId="4"/>
  </si>
  <si>
    <t>1節　繰越金</t>
    <rPh sb="1" eb="2">
      <t>セツ</t>
    </rPh>
    <rPh sb="3" eb="5">
      <t>クリコシ</t>
    </rPh>
    <rPh sb="5" eb="6">
      <t>キン</t>
    </rPh>
    <phoneticPr fontId="4"/>
  </si>
  <si>
    <t>繰越金</t>
    <rPh sb="0" eb="3">
      <t>クリコシキン</t>
    </rPh>
    <phoneticPr fontId="4"/>
  </si>
  <si>
    <t>5項　収益事業収入</t>
    <rPh sb="1" eb="2">
      <t>コウ</t>
    </rPh>
    <rPh sb="3" eb="5">
      <t>シュウエキ</t>
    </rPh>
    <rPh sb="5" eb="7">
      <t>ジギョウ</t>
    </rPh>
    <rPh sb="7" eb="9">
      <t>シュウニュウ</t>
    </rPh>
    <phoneticPr fontId="4"/>
  </si>
  <si>
    <t>1目　宝くじ収入</t>
    <rPh sb="1" eb="2">
      <t>モク</t>
    </rPh>
    <rPh sb="3" eb="4">
      <t>タカラ</t>
    </rPh>
    <rPh sb="6" eb="8">
      <t>シュウニュウ</t>
    </rPh>
    <phoneticPr fontId="4"/>
  </si>
  <si>
    <t>1節　宝くじ発売収入</t>
    <rPh sb="1" eb="2">
      <t>セツ</t>
    </rPh>
    <rPh sb="3" eb="4">
      <t>タカラ</t>
    </rPh>
    <rPh sb="6" eb="8">
      <t>ハツバイ</t>
    </rPh>
    <rPh sb="8" eb="10">
      <t>シュウニュウ</t>
    </rPh>
    <phoneticPr fontId="4"/>
  </si>
  <si>
    <t>宝くじ発売に係る収益金</t>
    <rPh sb="0" eb="1">
      <t>タカラ</t>
    </rPh>
    <rPh sb="3" eb="5">
      <t>ハツバイ</t>
    </rPh>
    <rPh sb="8" eb="11">
      <t>シュウエキキン</t>
    </rPh>
    <phoneticPr fontId="4"/>
  </si>
  <si>
    <t>2節　時効金収入</t>
    <rPh sb="1" eb="2">
      <t>セツ</t>
    </rPh>
    <rPh sb="3" eb="5">
      <t>ジコウ</t>
    </rPh>
    <rPh sb="5" eb="6">
      <t>キン</t>
    </rPh>
    <rPh sb="6" eb="8">
      <t>シュウニュウ</t>
    </rPh>
    <phoneticPr fontId="4"/>
  </si>
  <si>
    <t>当せん金品に係る時効金</t>
    <rPh sb="0" eb="1">
      <t>トウ</t>
    </rPh>
    <rPh sb="3" eb="4">
      <t>キン</t>
    </rPh>
    <rPh sb="4" eb="5">
      <t>ヒン</t>
    </rPh>
    <rPh sb="6" eb="7">
      <t>カカワ</t>
    </rPh>
    <rPh sb="8" eb="10">
      <t>ジコウ</t>
    </rPh>
    <rPh sb="10" eb="11">
      <t>キン</t>
    </rPh>
    <phoneticPr fontId="4"/>
  </si>
  <si>
    <t>3節　運用利益金収入</t>
    <rPh sb="1" eb="2">
      <t>セツ</t>
    </rPh>
    <rPh sb="3" eb="5">
      <t>ウンヨウ</t>
    </rPh>
    <rPh sb="5" eb="8">
      <t>リエキキン</t>
    </rPh>
    <rPh sb="8" eb="10">
      <t>シュウニュウ</t>
    </rPh>
    <phoneticPr fontId="4"/>
  </si>
  <si>
    <t>宝くじに関する資金の運用収入</t>
    <rPh sb="0" eb="1">
      <t>タカラ</t>
    </rPh>
    <rPh sb="4" eb="5">
      <t>カン</t>
    </rPh>
    <rPh sb="7" eb="9">
      <t>シキン</t>
    </rPh>
    <rPh sb="10" eb="12">
      <t>ウンヨウ</t>
    </rPh>
    <rPh sb="12" eb="14">
      <t>シュウニュウ</t>
    </rPh>
    <phoneticPr fontId="4"/>
  </si>
  <si>
    <t>総務省実務研修員用公舎賃借料居住者負担分</t>
    <phoneticPr fontId="4"/>
  </si>
  <si>
    <t>広告収入、私用光熱水費に係る収入等</t>
    <phoneticPr fontId="4"/>
  </si>
  <si>
    <t>4目　水道事業会計繰入金</t>
    <rPh sb="1" eb="2">
      <t>モク</t>
    </rPh>
    <rPh sb="3" eb="5">
      <t>スイドウ</t>
    </rPh>
    <rPh sb="5" eb="7">
      <t>ジギョウ</t>
    </rPh>
    <rPh sb="7" eb="9">
      <t>カイケイ</t>
    </rPh>
    <rPh sb="9" eb="11">
      <t>クリイレ</t>
    </rPh>
    <rPh sb="11" eb="12">
      <t>キン</t>
    </rPh>
    <phoneticPr fontId="4"/>
  </si>
  <si>
    <t>2節　滞納繰越分</t>
    <rPh sb="3" eb="7">
      <t>タイノウクリコシ</t>
    </rPh>
    <rPh sb="7" eb="8">
      <t>ブン</t>
    </rPh>
    <phoneticPr fontId="4"/>
  </si>
  <si>
    <t>予算案②</t>
    <rPh sb="0" eb="3">
      <t>ヨサンアン</t>
    </rPh>
    <phoneticPr fontId="4"/>
  </si>
  <si>
    <t>3項　蓄積基金繰入金</t>
    <rPh sb="1" eb="2">
      <t>コウ</t>
    </rPh>
    <phoneticPr fontId="4"/>
  </si>
  <si>
    <t>24目　財政調整基金繰入金</t>
    <rPh sb="2" eb="3">
      <t>モク</t>
    </rPh>
    <phoneticPr fontId="4"/>
  </si>
  <si>
    <t>1節　財政調整基金繰入金</t>
    <rPh sb="1" eb="2">
      <t>セツ</t>
    </rPh>
    <rPh sb="3" eb="5">
      <t>ザイセイ</t>
    </rPh>
    <rPh sb="5" eb="7">
      <t>チョウセイ</t>
    </rPh>
    <rPh sb="7" eb="9">
      <t>キキン</t>
    </rPh>
    <rPh sb="9" eb="11">
      <t>クリイレ</t>
    </rPh>
    <rPh sb="11" eb="12">
      <t>キン</t>
    </rPh>
    <phoneticPr fontId="4"/>
  </si>
  <si>
    <t>7年度</t>
    <rPh sb="1" eb="3">
      <t>ネンド</t>
    </rPh>
    <phoneticPr fontId="4"/>
  </si>
  <si>
    <t>課税証明・納税証明等の発行に係る手数料</t>
    <rPh sb="0" eb="2">
      <t>カゼイ</t>
    </rPh>
    <rPh sb="2" eb="4">
      <t>ショウメイ</t>
    </rPh>
    <rPh sb="5" eb="7">
      <t>ノウゼイ</t>
    </rPh>
    <rPh sb="7" eb="9">
      <t>ショウメイ</t>
    </rPh>
    <rPh sb="9" eb="10">
      <t>トウ</t>
    </rPh>
    <rPh sb="11" eb="13">
      <t>ハッコウ</t>
    </rPh>
    <rPh sb="16" eb="19">
      <t>テスウリョウ</t>
    </rPh>
    <phoneticPr fontId="7"/>
  </si>
  <si>
    <t>原動機付自転車等標識弁償金</t>
    <phoneticPr fontId="4"/>
  </si>
  <si>
    <t>8年度</t>
    <rPh sb="1" eb="3">
      <t>ネンド</t>
    </rPh>
    <phoneticPr fontId="4"/>
  </si>
  <si>
    <t>（物価高騰対応重点支援給付金支給事業に対する補助金）</t>
    <rPh sb="1" eb="3">
      <t>ブッカ</t>
    </rPh>
    <rPh sb="3" eb="5">
      <t>コウトウ</t>
    </rPh>
    <rPh sb="5" eb="7">
      <t>タイオウ</t>
    </rPh>
    <rPh sb="7" eb="9">
      <t>ジュウテン</t>
    </rPh>
    <rPh sb="9" eb="11">
      <t>シエン</t>
    </rPh>
    <rPh sb="11" eb="14">
      <t>キュウフキン</t>
    </rPh>
    <rPh sb="14" eb="16">
      <t>シキュウ</t>
    </rPh>
    <rPh sb="16" eb="18">
      <t>ジギョウ</t>
    </rPh>
    <rPh sb="19" eb="20">
      <t>タイ</t>
    </rPh>
    <rPh sb="22" eb="25">
      <t>ホジョキン</t>
    </rPh>
    <phoneticPr fontId="4"/>
  </si>
  <si>
    <t>（自動車取得税交付金）</t>
    <rPh sb="1" eb="4">
      <t>ジドウシャ</t>
    </rPh>
    <rPh sb="4" eb="6">
      <t>シュトク</t>
    </rPh>
    <rPh sb="6" eb="7">
      <t>ゼイ</t>
    </rPh>
    <rPh sb="7" eb="10">
      <t>コウフキン</t>
    </rPh>
    <phoneticPr fontId="4"/>
  </si>
  <si>
    <t>9款　環境性能割交付金</t>
    <rPh sb="1" eb="2">
      <t>カン</t>
    </rPh>
    <rPh sb="3" eb="5">
      <t>カンキョウ</t>
    </rPh>
    <rPh sb="5" eb="7">
      <t>セイノウ</t>
    </rPh>
    <rPh sb="7" eb="8">
      <t>ワ</t>
    </rPh>
    <rPh sb="8" eb="11">
      <t>コウフキン</t>
    </rPh>
    <phoneticPr fontId="4"/>
  </si>
  <si>
    <t>10款　軽油引取税交付金</t>
    <rPh sb="2" eb="3">
      <t>カン</t>
    </rPh>
    <rPh sb="4" eb="6">
      <t>ケイユ</t>
    </rPh>
    <rPh sb="6" eb="8">
      <t>ヒキトリ</t>
    </rPh>
    <rPh sb="8" eb="9">
      <t>ゼイ</t>
    </rPh>
    <rPh sb="9" eb="12">
      <t>コウフキン</t>
    </rPh>
    <phoneticPr fontId="4"/>
  </si>
  <si>
    <t>11款　地方特例交付金</t>
    <rPh sb="2" eb="3">
      <t>カン</t>
    </rPh>
    <rPh sb="4" eb="6">
      <t>チホウ</t>
    </rPh>
    <rPh sb="6" eb="8">
      <t>トクレイ</t>
    </rPh>
    <rPh sb="8" eb="11">
      <t>コウフキン</t>
    </rPh>
    <phoneticPr fontId="4"/>
  </si>
  <si>
    <t>12款　地方交付税</t>
    <rPh sb="2" eb="3">
      <t>カン</t>
    </rPh>
    <phoneticPr fontId="4"/>
  </si>
  <si>
    <t>13款　交通安全対策特別交付金</t>
    <rPh sb="2" eb="3">
      <t>カン</t>
    </rPh>
    <phoneticPr fontId="4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</si>
  <si>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4"/>
  </si>
  <si>
    <t>16款　国庫支出金</t>
    <rPh sb="2" eb="3">
      <t>カン</t>
    </rPh>
    <rPh sb="4" eb="9">
      <t>コッコシシュツキン</t>
    </rPh>
    <phoneticPr fontId="4"/>
  </si>
  <si>
    <t>17款　府支出金</t>
    <rPh sb="2" eb="3">
      <t>カン</t>
    </rPh>
    <rPh sb="4" eb="5">
      <t>フ</t>
    </rPh>
    <rPh sb="5" eb="8">
      <t>シシュツキン</t>
    </rPh>
    <phoneticPr fontId="4"/>
  </si>
  <si>
    <t>18款　財産収入</t>
    <rPh sb="2" eb="3">
      <t>カン</t>
    </rPh>
    <rPh sb="4" eb="8">
      <t>ザイサンシュウニュウ</t>
    </rPh>
    <phoneticPr fontId="4"/>
  </si>
  <si>
    <t>3目　出資財産収入</t>
    <phoneticPr fontId="4"/>
  </si>
  <si>
    <t>2目　蓄積基金利子</t>
    <rPh sb="1" eb="2">
      <t>モク</t>
    </rPh>
    <rPh sb="3" eb="7">
      <t>チクセキキキン</t>
    </rPh>
    <rPh sb="7" eb="9">
      <t>リシ</t>
    </rPh>
    <phoneticPr fontId="4"/>
  </si>
  <si>
    <t>21款　繰入金</t>
    <rPh sb="2" eb="3">
      <t>カン</t>
    </rPh>
    <rPh sb="4" eb="6">
      <t>クリイレ</t>
    </rPh>
    <rPh sb="6" eb="7">
      <t>キン</t>
    </rPh>
    <phoneticPr fontId="4"/>
  </si>
  <si>
    <t>22款　繰越金</t>
    <rPh sb="2" eb="3">
      <t>カン</t>
    </rPh>
    <rPh sb="4" eb="6">
      <t>クリコシ</t>
    </rPh>
    <rPh sb="6" eb="7">
      <t>キン</t>
    </rPh>
    <phoneticPr fontId="4"/>
  </si>
  <si>
    <t>23款　諸収入</t>
    <rPh sb="2" eb="3">
      <t>カン</t>
    </rPh>
    <rPh sb="4" eb="5">
      <t>ショ</t>
    </rPh>
    <rPh sb="5" eb="7">
      <t>シュウニュウ</t>
    </rPh>
    <phoneticPr fontId="4"/>
  </si>
  <si>
    <t>20目　過年度収入</t>
    <rPh sb="2" eb="3">
      <t>モク</t>
    </rPh>
    <rPh sb="4" eb="7">
      <t>カネンド</t>
    </rPh>
    <rPh sb="7" eb="9">
      <t>シュウニュウ</t>
    </rPh>
    <phoneticPr fontId="4"/>
  </si>
  <si>
    <t>19目　公舎収入</t>
    <rPh sb="2" eb="3">
      <t>モク</t>
    </rPh>
    <rPh sb="4" eb="6">
      <t>コウシャ</t>
    </rPh>
    <rPh sb="6" eb="8">
      <t>シュウニュウ</t>
    </rPh>
    <phoneticPr fontId="4"/>
  </si>
  <si>
    <t>21目　雑収</t>
    <rPh sb="2" eb="3">
      <t>モク</t>
    </rPh>
    <rPh sb="4" eb="5">
      <t>ザツ</t>
    </rPh>
    <rPh sb="5" eb="6">
      <t>シュウ</t>
    </rPh>
    <phoneticPr fontId="4"/>
  </si>
  <si>
    <t>1目　軽自動車税</t>
    <rPh sb="1" eb="2">
      <t>モク</t>
    </rPh>
    <rPh sb="3" eb="7">
      <t>ケイジドウシャ</t>
    </rPh>
    <rPh sb="7" eb="8">
      <t>ゼイ</t>
    </rPh>
    <phoneticPr fontId="4"/>
  </si>
  <si>
    <t>2目　環境性能割</t>
    <rPh sb="1" eb="2">
      <t>モク</t>
    </rPh>
    <phoneticPr fontId="4"/>
  </si>
  <si>
    <t>（物価高騰対応重点支援給付金支給事業費補助金）</t>
    <rPh sb="1" eb="3">
      <t>ブッカ</t>
    </rPh>
    <rPh sb="3" eb="5">
      <t>コウトウ</t>
    </rPh>
    <rPh sb="5" eb="7">
      <t>タイオウ</t>
    </rPh>
    <rPh sb="7" eb="9">
      <t>ジュウテン</t>
    </rPh>
    <rPh sb="9" eb="11">
      <t>シエン</t>
    </rPh>
    <rPh sb="11" eb="13">
      <t>キュウフ</t>
    </rPh>
    <rPh sb="13" eb="14">
      <t>キン</t>
    </rPh>
    <rPh sb="14" eb="16">
      <t>シキュウ</t>
    </rPh>
    <rPh sb="16" eb="18">
      <t>ジギョウ</t>
    </rPh>
    <rPh sb="18" eb="19">
      <t>ヒ</t>
    </rPh>
    <rPh sb="19" eb="22">
      <t>ホジョキン</t>
    </rPh>
    <phoneticPr fontId="4"/>
  </si>
  <si>
    <t>（国庫補助金）</t>
    <rPh sb="1" eb="3">
      <t>コッコ</t>
    </rPh>
    <rPh sb="2" eb="4">
      <t>リンジ</t>
    </rPh>
    <rPh sb="4" eb="6">
      <t>コウフ</t>
    </rPh>
    <phoneticPr fontId="4"/>
  </si>
  <si>
    <t>（総務費国庫補助金）</t>
    <rPh sb="1" eb="3">
      <t>ソウム</t>
    </rPh>
    <rPh sb="3" eb="4">
      <t>ヒ</t>
    </rPh>
    <rPh sb="4" eb="6">
      <t>コッコ</t>
    </rPh>
    <rPh sb="6" eb="9">
      <t>ホジョキン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</si>
</sst>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38" fontId="9" fillId="0" borderId="0" applyFont="0" applyFill="0" applyBorder="0" applyAlignment="0" applyProtection="0"/>
    <xf numFmtId="0" fontId="9" fillId="0" borderId="0"/>
    <xf numFmtId="0" fontId="3" fillId="0" borderId="0">
      <alignment vertical="center"/>
    </xf>
    <xf numFmtId="38" fontId="9" fillId="0" borderId="0" applyFont="0" applyFill="0" applyBorder="0" applyAlignment="0" applyProtection="0"/>
    <xf numFmtId="0" fontId="2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/>
    <xf numFmtId="0" fontId="10" fillId="0" borderId="0" xfId="1" applyNumberFormat="1" applyFont="1" applyFill="1" applyAlignment="1" applyProtection="1">
      <alignment vertical="center"/>
      <protection locked="0"/>
    </xf>
    <xf numFmtId="0" fontId="11" fillId="0" borderId="0" xfId="1" applyNumberFormat="1" applyFont="1" applyFill="1" applyAlignment="1" applyProtection="1">
      <alignment vertical="center" wrapText="1"/>
      <protection locked="0"/>
    </xf>
    <xf numFmtId="0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2" fillId="0" borderId="0" xfId="1" applyNumberFormat="1" applyFont="1" applyFill="1" applyAlignment="1" applyProtection="1">
      <alignment horizontal="right" vertical="center"/>
      <protection locked="0"/>
    </xf>
    <xf numFmtId="0" fontId="12" fillId="0" borderId="0" xfId="1" applyNumberFormat="1" applyFont="1" applyFill="1" applyAlignment="1" applyProtection="1">
      <alignment vertical="center"/>
      <protection locked="0"/>
    </xf>
    <xf numFmtId="0" fontId="12" fillId="0" borderId="0" xfId="1" applyNumberFormat="1" applyFont="1" applyFill="1" applyAlignment="1" applyProtection="1">
      <alignment vertical="center" wrapText="1"/>
      <protection locked="0"/>
    </xf>
    <xf numFmtId="0" fontId="15" fillId="0" borderId="0" xfId="1" applyNumberFormat="1" applyFont="1" applyFill="1" applyAlignment="1" applyProtection="1">
      <alignment horizontal="left" vertical="center"/>
      <protection locked="0"/>
    </xf>
    <xf numFmtId="0" fontId="15" fillId="0" borderId="0" xfId="1" applyNumberFormat="1" applyFont="1" applyFill="1" applyAlignment="1" applyProtection="1">
      <alignment horizontal="left" vertical="center" wrapText="1"/>
      <protection locked="0"/>
    </xf>
    <xf numFmtId="0" fontId="15" fillId="0" borderId="0" xfId="1" applyNumberFormat="1" applyFont="1" applyFill="1" applyAlignment="1" applyProtection="1">
      <alignment horizontal="center" vertical="center" wrapText="1"/>
      <protection locked="0"/>
    </xf>
    <xf numFmtId="176" fontId="15" fillId="0" borderId="0" xfId="1" applyNumberFormat="1" applyFont="1" applyFill="1" applyAlignment="1" applyProtection="1">
      <alignment horizontal="left" vertical="center"/>
      <protection locked="0"/>
    </xf>
    <xf numFmtId="0" fontId="12" fillId="0" borderId="0" xfId="1" applyFont="1" applyFill="1" applyAlignment="1" applyProtection="1">
      <alignment horizontal="center" vertical="center" wrapText="1"/>
      <protection locked="0"/>
    </xf>
    <xf numFmtId="0" fontId="16" fillId="0" borderId="0" xfId="1" applyNumberFormat="1" applyFont="1" applyFill="1" applyAlignment="1" applyProtection="1">
      <alignment horizontal="right" vertical="center"/>
      <protection locked="0"/>
    </xf>
    <xf numFmtId="0" fontId="17" fillId="0" borderId="0" xfId="1" applyFont="1" applyFill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14" fillId="0" borderId="0" xfId="1" applyNumberFormat="1" applyFont="1" applyFill="1" applyAlignment="1" applyProtection="1">
      <alignment horizontal="right" vertical="center"/>
      <protection locked="0"/>
    </xf>
    <xf numFmtId="0" fontId="18" fillId="0" borderId="0" xfId="1" applyFont="1" applyFill="1" applyAlignment="1" applyProtection="1">
      <alignment horizontal="left" vertical="center"/>
      <protection locked="0"/>
    </xf>
    <xf numFmtId="0" fontId="13" fillId="0" borderId="13" xfId="1" applyNumberFormat="1" applyFont="1" applyFill="1" applyBorder="1" applyAlignment="1" applyProtection="1">
      <alignment horizontal="center" vertical="center"/>
      <protection locked="0"/>
    </xf>
    <xf numFmtId="176" fontId="13" fillId="0" borderId="15" xfId="1" applyNumberFormat="1" applyFont="1" applyFill="1" applyBorder="1" applyAlignment="1" applyProtection="1">
      <alignment horizontal="distributed" vertical="center" justifyLastLine="1"/>
      <protection locked="0"/>
    </xf>
    <xf numFmtId="0" fontId="13" fillId="0" borderId="14" xfId="1" applyNumberFormat="1" applyFont="1" applyFill="1" applyBorder="1" applyAlignment="1" applyProtection="1">
      <alignment horizontal="center" vertical="center"/>
      <protection locked="0"/>
    </xf>
    <xf numFmtId="176" fontId="13" fillId="0" borderId="1" xfId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Fill="1" applyBorder="1" applyAlignment="1" applyProtection="1">
      <alignment vertical="center" wrapText="1"/>
      <protection locked="0"/>
    </xf>
    <xf numFmtId="0" fontId="13" fillId="0" borderId="0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1" applyNumberFormat="1" applyFont="1" applyFill="1" applyAlignment="1">
      <alignment horizontal="right" vertical="center"/>
    </xf>
    <xf numFmtId="0" fontId="22" fillId="0" borderId="19" xfId="1" applyNumberFormat="1" applyFont="1" applyFill="1" applyBorder="1" applyAlignment="1">
      <alignment horizontal="distributed" vertical="center" justifyLastLine="1"/>
    </xf>
    <xf numFmtId="0" fontId="22" fillId="0" borderId="1" xfId="1" applyNumberFormat="1" applyFont="1" applyFill="1" applyBorder="1" applyAlignment="1">
      <alignment horizontal="distributed" vertical="center" justifyLastLine="1"/>
    </xf>
    <xf numFmtId="49" fontId="13" fillId="0" borderId="27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horizontal="right" vertical="center" shrinkToFit="1"/>
    </xf>
    <xf numFmtId="49" fontId="12" fillId="0" borderId="0" xfId="1" applyNumberFormat="1" applyFont="1" applyFill="1" applyAlignment="1" applyProtection="1">
      <alignment vertical="center" wrapText="1"/>
      <protection locked="0"/>
    </xf>
    <xf numFmtId="176" fontId="12" fillId="0" borderId="0" xfId="1" applyNumberFormat="1" applyFont="1" applyFill="1" applyAlignment="1" applyProtection="1">
      <alignment horizontal="center" vertical="center"/>
      <protection locked="0"/>
    </xf>
    <xf numFmtId="0" fontId="12" fillId="0" borderId="0" xfId="1" applyFont="1" applyFill="1" applyAlignment="1" applyProtection="1">
      <alignment vertical="center"/>
      <protection locked="0"/>
    </xf>
    <xf numFmtId="0" fontId="14" fillId="0" borderId="0" xfId="1" applyFont="1" applyFill="1" applyAlignment="1" applyProtection="1">
      <alignment horizontal="center" vertical="center" wrapText="1"/>
      <protection locked="0"/>
    </xf>
    <xf numFmtId="0" fontId="12" fillId="0" borderId="0" xfId="1" applyNumberFormat="1" applyFont="1" applyFill="1" applyAlignment="1" applyProtection="1">
      <alignment horizontal="center" vertical="center" wrapText="1"/>
      <protection locked="0"/>
    </xf>
    <xf numFmtId="176" fontId="12" fillId="0" borderId="0" xfId="1" applyNumberFormat="1" applyFont="1" applyFill="1" applyAlignment="1" applyProtection="1">
      <alignment vertical="center"/>
      <protection locked="0"/>
    </xf>
    <xf numFmtId="0" fontId="13" fillId="0" borderId="0" xfId="1" applyFont="1" applyFill="1" applyAlignment="1" applyProtection="1">
      <alignment horizontal="left" vertical="center"/>
      <protection locked="0"/>
    </xf>
    <xf numFmtId="0" fontId="13" fillId="0" borderId="0" xfId="1" applyFont="1" applyFill="1" applyAlignment="1" applyProtection="1">
      <alignment vertical="center"/>
      <protection locked="0"/>
    </xf>
    <xf numFmtId="49" fontId="12" fillId="0" borderId="0" xfId="1" applyNumberFormat="1" applyFont="1" applyFill="1" applyAlignment="1" applyProtection="1">
      <alignment vertical="center"/>
      <protection locked="0"/>
    </xf>
    <xf numFmtId="38" fontId="13" fillId="0" borderId="8" xfId="2" applyFont="1" applyFill="1" applyBorder="1" applyAlignment="1" applyProtection="1">
      <alignment horizontal="left" vertical="center" wrapText="1"/>
      <protection locked="0"/>
    </xf>
    <xf numFmtId="176" fontId="12" fillId="0" borderId="8" xfId="1" applyNumberFormat="1" applyFont="1" applyFill="1" applyBorder="1" applyAlignment="1" applyProtection="1">
      <alignment horizontal="right" vertical="center" shrinkToFit="1"/>
      <protection locked="0"/>
    </xf>
    <xf numFmtId="0" fontId="11" fillId="0" borderId="10" xfId="1" applyFont="1" applyFill="1" applyBorder="1" applyAlignment="1" applyProtection="1">
      <alignment horizontal="left" vertical="center"/>
      <protection locked="0"/>
    </xf>
    <xf numFmtId="176" fontId="13" fillId="0" borderId="25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25" xfId="3" applyFont="1" applyFill="1" applyBorder="1" applyAlignment="1" applyProtection="1">
      <alignment vertical="center"/>
      <protection locked="0"/>
    </xf>
    <xf numFmtId="0" fontId="13" fillId="0" borderId="8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1" applyNumberFormat="1" applyFont="1" applyFill="1" applyBorder="1" applyAlignment="1" applyProtection="1">
      <alignment vertical="center" wrapText="1"/>
      <protection locked="0"/>
    </xf>
    <xf numFmtId="49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Fill="1" applyBorder="1" applyAlignment="1" applyProtection="1">
      <alignment vertical="center" wrapText="1"/>
      <protection locked="0"/>
    </xf>
    <xf numFmtId="0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11" fillId="0" borderId="2" xfId="1" applyFont="1" applyFill="1" applyBorder="1" applyAlignment="1" applyProtection="1">
      <alignment horizontal="left" vertical="center"/>
      <protection locked="0"/>
    </xf>
    <xf numFmtId="0" fontId="13" fillId="0" borderId="24" xfId="3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/>
      <protection locked="0"/>
    </xf>
    <xf numFmtId="38" fontId="13" fillId="0" borderId="1" xfId="2" applyFont="1" applyFill="1" applyBorder="1" applyAlignment="1" applyProtection="1">
      <alignment horizontal="left" vertical="center" wrapText="1"/>
      <protection locked="0"/>
    </xf>
    <xf numFmtId="0" fontId="13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13" fillId="0" borderId="26" xfId="3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49" fontId="13" fillId="0" borderId="7" xfId="1" applyNumberFormat="1" applyFont="1" applyFill="1" applyBorder="1" applyAlignment="1" applyProtection="1">
      <alignment vertical="center" wrapText="1"/>
      <protection locked="0"/>
    </xf>
    <xf numFmtId="176" fontId="12" fillId="0" borderId="18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0" fontId="13" fillId="0" borderId="0" xfId="3" applyFont="1" applyFill="1" applyBorder="1" applyAlignment="1" applyProtection="1">
      <alignment vertical="center"/>
      <protection locked="0"/>
    </xf>
    <xf numFmtId="49" fontId="12" fillId="0" borderId="0" xfId="1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top"/>
      <protection locked="0"/>
    </xf>
    <xf numFmtId="0" fontId="20" fillId="0" borderId="0" xfId="0" applyFont="1" applyFill="1" applyProtection="1">
      <protection locked="0"/>
    </xf>
    <xf numFmtId="0" fontId="13" fillId="0" borderId="0" xfId="1" applyFont="1" applyFill="1" applyBorder="1" applyAlignment="1" applyProtection="1">
      <alignment horizontal="left" vertical="center"/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4" fillId="0" borderId="0" xfId="1" applyNumberFormat="1" applyFont="1" applyFill="1" applyAlignment="1" applyProtection="1">
      <alignment horizontal="center" vertical="center" wrapText="1"/>
      <protection locked="0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1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Protection="1">
      <protection locked="0"/>
    </xf>
    <xf numFmtId="176" fontId="12" fillId="0" borderId="0" xfId="1" applyNumberFormat="1" applyFont="1" applyFill="1" applyBorder="1" applyAlignment="1" applyProtection="1">
      <alignment vertical="center" shrinkToFit="1"/>
      <protection locked="0"/>
    </xf>
    <xf numFmtId="0" fontId="13" fillId="0" borderId="16" xfId="1" applyFont="1" applyFill="1" applyBorder="1" applyAlignment="1" applyProtection="1">
      <alignment horizontal="center" vertical="center" shrinkToFit="1"/>
      <protection locked="0"/>
    </xf>
    <xf numFmtId="49" fontId="13" fillId="0" borderId="12" xfId="1" applyNumberFormat="1" applyFont="1" applyFill="1" applyBorder="1" applyAlignment="1" applyProtection="1">
      <alignment vertical="center" wrapText="1"/>
      <protection locked="0"/>
    </xf>
    <xf numFmtId="49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left" vertical="center" wrapText="1"/>
      <protection locked="0"/>
    </xf>
    <xf numFmtId="49" fontId="13" fillId="0" borderId="21" xfId="1" applyNumberFormat="1" applyFont="1" applyFill="1" applyBorder="1" applyAlignment="1" applyProtection="1">
      <alignment vertical="center" wrapText="1"/>
      <protection locked="0"/>
    </xf>
    <xf numFmtId="49" fontId="13" fillId="0" borderId="4" xfId="1" applyNumberFormat="1" applyFont="1" applyFill="1" applyBorder="1" applyAlignment="1" applyProtection="1">
      <alignment vertical="center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49" fontId="13" fillId="0" borderId="5" xfId="1" applyNumberFormat="1" applyFont="1" applyFill="1" applyBorder="1" applyAlignment="1" applyProtection="1">
      <alignment horizontal="center" vertical="center" wrapText="1"/>
      <protection locked="0"/>
    </xf>
    <xf numFmtId="176" fontId="13" fillId="0" borderId="24" xfId="1" applyNumberFormat="1" applyFont="1" applyFill="1" applyBorder="1" applyAlignment="1" applyProtection="1">
      <alignment horizontal="right" vertical="center" shrinkToFit="1"/>
      <protection locked="0"/>
    </xf>
    <xf numFmtId="49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8" xfId="1" applyNumberFormat="1" applyFont="1" applyFill="1" applyBorder="1" applyAlignment="1">
      <alignment vertical="center" wrapText="1"/>
    </xf>
    <xf numFmtId="49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1" applyNumberFormat="1" applyFont="1" applyFill="1" applyBorder="1" applyAlignment="1" applyProtection="1">
      <alignment vertical="center" wrapText="1"/>
      <protection locked="0"/>
    </xf>
    <xf numFmtId="49" fontId="13" fillId="0" borderId="11" xfId="1" applyNumberFormat="1" applyFont="1" applyFill="1" applyBorder="1" applyAlignment="1" applyProtection="1">
      <alignment vertical="center" wrapText="1"/>
      <protection locked="0"/>
    </xf>
    <xf numFmtId="49" fontId="13" fillId="0" borderId="12" xfId="1" applyNumberFormat="1" applyFont="1" applyFill="1" applyBorder="1" applyAlignment="1" applyProtection="1">
      <alignment vertical="center" wrapText="1"/>
      <protection locked="0"/>
    </xf>
    <xf numFmtId="49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8" xfId="1" applyNumberFormat="1" applyFont="1" applyFill="1" applyBorder="1" applyAlignment="1" applyProtection="1">
      <alignment vertical="center" wrapText="1"/>
      <protection locked="0"/>
    </xf>
    <xf numFmtId="49" fontId="13" fillId="0" borderId="2" xfId="1" applyNumberFormat="1" applyFont="1" applyFill="1" applyBorder="1" applyAlignment="1" applyProtection="1">
      <alignment vertical="center" wrapText="1"/>
      <protection locked="0"/>
    </xf>
    <xf numFmtId="49" fontId="13" fillId="0" borderId="7" xfId="1" applyNumberFormat="1" applyFont="1" applyFill="1" applyBorder="1" applyAlignment="1" applyProtection="1">
      <alignment vertical="center" wrapText="1"/>
      <protection locked="0"/>
    </xf>
    <xf numFmtId="49" fontId="13" fillId="0" borderId="6" xfId="1" applyNumberFormat="1" applyFont="1" applyFill="1" applyBorder="1" applyAlignment="1" applyProtection="1">
      <alignment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2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3" fillId="0" borderId="28" xfId="1" applyNumberFormat="1" applyFont="1" applyFill="1" applyBorder="1" applyAlignment="1" applyProtection="1">
      <alignment horizontal="center" vertical="center"/>
      <protection locked="0"/>
    </xf>
    <xf numFmtId="0" fontId="13" fillId="0" borderId="29" xfId="1" applyNumberFormat="1" applyFont="1" applyFill="1" applyBorder="1" applyAlignment="1" applyProtection="1">
      <alignment horizontal="center" vertical="center"/>
      <protection locked="0"/>
    </xf>
    <xf numFmtId="0" fontId="13" fillId="0" borderId="3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right" vertical="center"/>
      <protection locked="0"/>
    </xf>
    <xf numFmtId="49" fontId="13" fillId="0" borderId="20" xfId="1" applyNumberFormat="1" applyFont="1" applyFill="1" applyBorder="1" applyAlignment="1" applyProtection="1">
      <alignment horizontal="distributed" vertical="center" wrapText="1" justifyLastLine="1"/>
      <protection locked="0"/>
    </xf>
    <xf numFmtId="49" fontId="13" fillId="0" borderId="22" xfId="1" applyNumberFormat="1" applyFont="1" applyFill="1" applyBorder="1" applyAlignment="1" applyProtection="1">
      <alignment horizontal="distributed" vertical="center" wrapText="1" justifyLastLine="1"/>
      <protection locked="0"/>
    </xf>
    <xf numFmtId="49" fontId="13" fillId="0" borderId="19" xfId="1" applyNumberFormat="1" applyFont="1" applyFill="1" applyBorder="1" applyAlignment="1" applyProtection="1">
      <alignment horizontal="distributed" vertical="center" wrapText="1" justifyLastLine="1"/>
      <protection locked="0"/>
    </xf>
    <xf numFmtId="49" fontId="13" fillId="0" borderId="2" xfId="1" applyNumberFormat="1" applyFont="1" applyFill="1" applyBorder="1" applyAlignment="1" applyProtection="1">
      <alignment horizontal="distributed" vertical="center" wrapText="1" justifyLastLine="1"/>
      <protection locked="0"/>
    </xf>
    <xf numFmtId="49" fontId="13" fillId="0" borderId="6" xfId="1" applyNumberFormat="1" applyFont="1" applyFill="1" applyBorder="1" applyAlignment="1" applyProtection="1">
      <alignment horizontal="distributed" vertical="center" wrapText="1" justifyLastLine="1"/>
      <protection locked="0"/>
    </xf>
    <xf numFmtId="49" fontId="13" fillId="0" borderId="7" xfId="1" applyNumberFormat="1" applyFont="1" applyFill="1" applyBorder="1" applyAlignment="1" applyProtection="1">
      <alignment horizontal="distributed" vertical="center" wrapText="1" justifyLastLine="1"/>
      <protection locked="0"/>
    </xf>
    <xf numFmtId="0" fontId="13" fillId="0" borderId="15" xfId="1" applyNumberFormat="1" applyFont="1" applyFill="1" applyBorder="1" applyAlignment="1" applyProtection="1">
      <alignment horizontal="distributed" vertical="center" wrapText="1" justifyLastLine="1"/>
      <protection locked="0"/>
    </xf>
    <xf numFmtId="0" fontId="13" fillId="0" borderId="1" xfId="1" applyNumberFormat="1" applyFont="1" applyFill="1" applyBorder="1" applyAlignment="1" applyProtection="1">
      <alignment horizontal="distributed" vertical="center" wrapText="1" justifyLastLine="1"/>
      <protection locked="0"/>
    </xf>
    <xf numFmtId="0" fontId="13" fillId="0" borderId="20" xfId="1" applyNumberFormat="1" applyFont="1" applyFill="1" applyBorder="1" applyAlignment="1" applyProtection="1">
      <alignment horizontal="distributed" vertical="center" justifyLastLine="1"/>
      <protection locked="0"/>
    </xf>
    <xf numFmtId="0" fontId="13" fillId="0" borderId="23" xfId="1" applyNumberFormat="1" applyFont="1" applyFill="1" applyBorder="1" applyAlignment="1" applyProtection="1">
      <alignment horizontal="distributed" vertical="center" justifyLastLine="1"/>
      <protection locked="0"/>
    </xf>
    <xf numFmtId="0" fontId="13" fillId="0" borderId="2" xfId="1" applyNumberFormat="1" applyFont="1" applyFill="1" applyBorder="1" applyAlignment="1" applyProtection="1">
      <alignment horizontal="distributed" vertical="center" justifyLastLine="1"/>
      <protection locked="0"/>
    </xf>
    <xf numFmtId="0" fontId="13" fillId="0" borderId="24" xfId="1" applyNumberFormat="1" applyFont="1" applyFill="1" applyBorder="1" applyAlignment="1" applyProtection="1">
      <alignment horizontal="distributed" vertical="center" justifyLastLine="1"/>
      <protection locked="0"/>
    </xf>
  </cellXfs>
  <cellStyles count="11">
    <cellStyle name="桁区切り 2" xfId="2" xr:uid="{00000000-0005-0000-0000-000001000000}"/>
    <cellStyle name="桁区切り 2 2" xfId="5" xr:uid="{00000000-0005-0000-0000-000002000000}"/>
    <cellStyle name="桁区切り 2 2 2" xfId="7" xr:uid="{00000000-0005-0000-0000-000003000000}"/>
    <cellStyle name="標準" xfId="0" builtinId="0"/>
    <cellStyle name="標準 2" xfId="3" xr:uid="{00000000-0005-0000-0000-000005000000}"/>
    <cellStyle name="標準 2 2" xfId="8" xr:uid="{00000000-0005-0000-0000-000006000000}"/>
    <cellStyle name="標準 3" xfId="4" xr:uid="{00000000-0005-0000-0000-000007000000}"/>
    <cellStyle name="標準 3 2" xfId="6" xr:uid="{00000000-0005-0000-0000-000008000000}"/>
    <cellStyle name="標準 3 2 2" xfId="10" xr:uid="{066456E4-3827-4F28-A348-82183E6EA8C0}"/>
    <cellStyle name="標準 3 3" xfId="9" xr:uid="{1AC85F85-70AC-4B82-A534-EFBD20A0D0EB}"/>
    <cellStyle name="標準_③予算事業別調書(目次様式)" xfId="1" xr:uid="{00000000-0005-0000-0000-000009000000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8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H77" sqref="H77"/>
    </sheetView>
  </sheetViews>
  <sheetFormatPr defaultColWidth="8.625" defaultRowHeight="18" customHeight="1"/>
  <cols>
    <col min="1" max="1" width="3.75" style="37" customWidth="1"/>
    <col min="2" max="4" width="1.25" style="29" customWidth="1"/>
    <col min="5" max="5" width="25" style="29" customWidth="1"/>
    <col min="6" max="6" width="31.25" style="33" customWidth="1"/>
    <col min="7" max="8" width="11.25" style="30" customWidth="1"/>
    <col min="9" max="9" width="11.25" style="34" customWidth="1"/>
    <col min="10" max="10" width="5" style="35" customWidth="1"/>
    <col min="11" max="11" width="5" style="36" customWidth="1"/>
    <col min="12" max="12" width="8.625" style="32" customWidth="1"/>
    <col min="13" max="154" width="8.625" style="31" customWidth="1"/>
    <col min="155" max="16384" width="8.625" style="31"/>
  </cols>
  <sheetData>
    <row r="1" spans="1:12" ht="18" customHeight="1">
      <c r="A1" s="1" t="s">
        <v>32</v>
      </c>
      <c r="C1" s="2"/>
      <c r="D1" s="2"/>
      <c r="E1" s="2"/>
      <c r="F1" s="3"/>
      <c r="I1" s="4"/>
      <c r="J1" s="106"/>
      <c r="K1" s="106"/>
    </row>
    <row r="2" spans="1:12" ht="14.25" customHeight="1">
      <c r="A2" s="5"/>
      <c r="C2" s="6"/>
      <c r="D2" s="6"/>
      <c r="E2" s="6"/>
      <c r="L2" s="102"/>
    </row>
    <row r="3" spans="1:12" ht="12.75">
      <c r="A3" s="7"/>
      <c r="C3" s="8"/>
      <c r="D3" s="8"/>
      <c r="E3" s="8"/>
      <c r="F3" s="9"/>
      <c r="I3" s="10"/>
      <c r="L3" s="102"/>
    </row>
    <row r="4" spans="1:12" ht="15" customHeight="1">
      <c r="F4" s="11"/>
      <c r="G4" s="23"/>
      <c r="H4" s="23"/>
      <c r="I4" s="12"/>
      <c r="K4" s="24" t="s">
        <v>37</v>
      </c>
      <c r="L4" s="102"/>
    </row>
    <row r="5" spans="1:12" ht="27.75" customHeight="1" thickBot="1">
      <c r="F5" s="13"/>
      <c r="G5" s="14"/>
      <c r="H5" s="14"/>
      <c r="I5" s="15"/>
      <c r="J5" s="16"/>
      <c r="K5" s="12" t="s">
        <v>35</v>
      </c>
      <c r="L5" s="102"/>
    </row>
    <row r="6" spans="1:12" ht="15" customHeight="1">
      <c r="A6" s="17" t="s">
        <v>28</v>
      </c>
      <c r="B6" s="107" t="s">
        <v>0</v>
      </c>
      <c r="C6" s="108"/>
      <c r="D6" s="108"/>
      <c r="E6" s="109"/>
      <c r="F6" s="113" t="s">
        <v>25</v>
      </c>
      <c r="G6" s="25" t="s">
        <v>189</v>
      </c>
      <c r="H6" s="25" t="s">
        <v>192</v>
      </c>
      <c r="I6" s="18" t="s">
        <v>1</v>
      </c>
      <c r="J6" s="115" t="s">
        <v>30</v>
      </c>
      <c r="K6" s="116"/>
    </row>
    <row r="7" spans="1:12" ht="15" customHeight="1">
      <c r="A7" s="19" t="s">
        <v>29</v>
      </c>
      <c r="B7" s="110"/>
      <c r="C7" s="111"/>
      <c r="D7" s="111"/>
      <c r="E7" s="112"/>
      <c r="F7" s="114"/>
      <c r="G7" s="26" t="s">
        <v>38</v>
      </c>
      <c r="H7" s="26" t="s">
        <v>185</v>
      </c>
      <c r="I7" s="20" t="s">
        <v>27</v>
      </c>
      <c r="J7" s="117"/>
      <c r="K7" s="118"/>
    </row>
    <row r="8" spans="1:12" ht="27">
      <c r="A8" s="75">
        <v>1</v>
      </c>
      <c r="B8" s="90" t="s">
        <v>45</v>
      </c>
      <c r="C8" s="91"/>
      <c r="D8" s="91"/>
      <c r="E8" s="92"/>
      <c r="F8" s="38"/>
      <c r="G8" s="39">
        <f>+G9+G16+G22+G28+G32+G36+G40</f>
        <v>853160698</v>
      </c>
      <c r="H8" s="39">
        <f>+H9+H16+H22+H28+H32+H36+H40</f>
        <v>910545774</v>
      </c>
      <c r="I8" s="39">
        <f t="shared" ref="I8:I68" si="0">H8-G8</f>
        <v>57385076</v>
      </c>
      <c r="J8" s="40"/>
      <c r="K8" s="41"/>
      <c r="L8" s="32" t="s">
        <v>36</v>
      </c>
    </row>
    <row r="9" spans="1:12" ht="27">
      <c r="A9" s="75">
        <v>2</v>
      </c>
      <c r="B9" s="77"/>
      <c r="C9" s="90" t="s">
        <v>46</v>
      </c>
      <c r="D9" s="91"/>
      <c r="E9" s="92"/>
      <c r="F9" s="38"/>
      <c r="G9" s="39">
        <f>+G10+G13</f>
        <v>373519826</v>
      </c>
      <c r="H9" s="39">
        <f>+H10+H13</f>
        <v>410814052</v>
      </c>
      <c r="I9" s="39">
        <f t="shared" si="0"/>
        <v>37294226</v>
      </c>
      <c r="J9" s="40"/>
      <c r="K9" s="42"/>
      <c r="L9" s="32" t="s">
        <v>36</v>
      </c>
    </row>
    <row r="10" spans="1:12" ht="27">
      <c r="A10" s="75">
        <v>3</v>
      </c>
      <c r="B10" s="78"/>
      <c r="C10" s="77"/>
      <c r="D10" s="90" t="s">
        <v>47</v>
      </c>
      <c r="E10" s="92"/>
      <c r="F10" s="80"/>
      <c r="G10" s="39">
        <f>+G11+G12</f>
        <v>250342656</v>
      </c>
      <c r="H10" s="39">
        <f>+H11+H12</f>
        <v>273313473</v>
      </c>
      <c r="I10" s="39">
        <f t="shared" si="0"/>
        <v>22970817</v>
      </c>
      <c r="J10" s="40"/>
      <c r="K10" s="42"/>
      <c r="L10" s="32" t="s">
        <v>36</v>
      </c>
    </row>
    <row r="11" spans="1:12" ht="27">
      <c r="A11" s="75">
        <v>4</v>
      </c>
      <c r="B11" s="78"/>
      <c r="C11" s="78"/>
      <c r="D11" s="77"/>
      <c r="E11" s="44" t="s">
        <v>48</v>
      </c>
      <c r="F11" s="80" t="s">
        <v>49</v>
      </c>
      <c r="G11" s="39">
        <v>248301814</v>
      </c>
      <c r="H11" s="39">
        <v>271517931</v>
      </c>
      <c r="I11" s="39">
        <f t="shared" si="0"/>
        <v>23216117</v>
      </c>
      <c r="J11" s="40"/>
      <c r="K11" s="42"/>
      <c r="L11" s="32" t="s">
        <v>36</v>
      </c>
    </row>
    <row r="12" spans="1:12" ht="27">
      <c r="A12" s="75">
        <v>5</v>
      </c>
      <c r="B12" s="78"/>
      <c r="C12" s="78"/>
      <c r="D12" s="79"/>
      <c r="E12" s="44" t="s">
        <v>50</v>
      </c>
      <c r="F12" s="80" t="s">
        <v>51</v>
      </c>
      <c r="G12" s="39">
        <v>2040842</v>
      </c>
      <c r="H12" s="39">
        <v>1795542</v>
      </c>
      <c r="I12" s="39">
        <f t="shared" si="0"/>
        <v>-245300</v>
      </c>
      <c r="J12" s="40"/>
      <c r="K12" s="42"/>
      <c r="L12" s="32" t="s">
        <v>36</v>
      </c>
    </row>
    <row r="13" spans="1:12" ht="27">
      <c r="A13" s="75">
        <v>6</v>
      </c>
      <c r="B13" s="78"/>
      <c r="C13" s="78"/>
      <c r="D13" s="90" t="s">
        <v>52</v>
      </c>
      <c r="E13" s="92"/>
      <c r="F13" s="80"/>
      <c r="G13" s="39">
        <f>+G14+G15</f>
        <v>123177170</v>
      </c>
      <c r="H13" s="39">
        <f>+H14+H15</f>
        <v>137500579</v>
      </c>
      <c r="I13" s="39">
        <f t="shared" si="0"/>
        <v>14323409</v>
      </c>
      <c r="J13" s="40"/>
      <c r="K13" s="42"/>
      <c r="L13" s="32" t="s">
        <v>36</v>
      </c>
    </row>
    <row r="14" spans="1:12" ht="27">
      <c r="A14" s="75">
        <v>7</v>
      </c>
      <c r="B14" s="78"/>
      <c r="C14" s="78"/>
      <c r="D14" s="77"/>
      <c r="E14" s="44" t="s">
        <v>48</v>
      </c>
      <c r="F14" s="80" t="s">
        <v>53</v>
      </c>
      <c r="G14" s="39">
        <v>122973346</v>
      </c>
      <c r="H14" s="39">
        <v>137378307</v>
      </c>
      <c r="I14" s="39">
        <f t="shared" si="0"/>
        <v>14404961</v>
      </c>
      <c r="J14" s="40"/>
      <c r="K14" s="42"/>
      <c r="L14" s="32" t="s">
        <v>36</v>
      </c>
    </row>
    <row r="15" spans="1:12" ht="27">
      <c r="A15" s="75">
        <v>8</v>
      </c>
      <c r="B15" s="78"/>
      <c r="C15" s="79"/>
      <c r="D15" s="79"/>
      <c r="E15" s="44" t="s">
        <v>50</v>
      </c>
      <c r="F15" s="80" t="s">
        <v>54</v>
      </c>
      <c r="G15" s="39">
        <v>203824</v>
      </c>
      <c r="H15" s="39">
        <v>122272</v>
      </c>
      <c r="I15" s="39">
        <f t="shared" si="0"/>
        <v>-81552</v>
      </c>
      <c r="J15" s="40"/>
      <c r="K15" s="42"/>
      <c r="L15" s="32" t="s">
        <v>36</v>
      </c>
    </row>
    <row r="16" spans="1:12" ht="27">
      <c r="A16" s="75">
        <v>9</v>
      </c>
      <c r="B16" s="78"/>
      <c r="C16" s="90" t="s">
        <v>55</v>
      </c>
      <c r="D16" s="91"/>
      <c r="E16" s="92"/>
      <c r="F16" s="38"/>
      <c r="G16" s="39">
        <f>+G17+G20</f>
        <v>345063502</v>
      </c>
      <c r="H16" s="39">
        <f>+H17+H20</f>
        <v>360240820</v>
      </c>
      <c r="I16" s="39">
        <f t="shared" si="0"/>
        <v>15177318</v>
      </c>
      <c r="J16" s="40"/>
      <c r="K16" s="42"/>
      <c r="L16" s="32" t="s">
        <v>36</v>
      </c>
    </row>
    <row r="17" spans="1:12" ht="27">
      <c r="A17" s="75">
        <v>10</v>
      </c>
      <c r="B17" s="78"/>
      <c r="C17" s="77"/>
      <c r="D17" s="90" t="s">
        <v>56</v>
      </c>
      <c r="E17" s="92"/>
      <c r="F17" s="80"/>
      <c r="G17" s="39">
        <f>+G18+G19</f>
        <v>344870228</v>
      </c>
      <c r="H17" s="39">
        <f>+H18+H19</f>
        <v>360040578</v>
      </c>
      <c r="I17" s="39">
        <f t="shared" si="0"/>
        <v>15170350</v>
      </c>
      <c r="J17" s="40"/>
      <c r="K17" s="42"/>
      <c r="L17" s="32" t="s">
        <v>36</v>
      </c>
    </row>
    <row r="18" spans="1:12" ht="27">
      <c r="A18" s="75">
        <v>11</v>
      </c>
      <c r="B18" s="78"/>
      <c r="C18" s="78"/>
      <c r="D18" s="77"/>
      <c r="E18" s="44" t="s">
        <v>48</v>
      </c>
      <c r="F18" s="80" t="s">
        <v>57</v>
      </c>
      <c r="G18" s="39">
        <v>344288228</v>
      </c>
      <c r="H18" s="39">
        <v>359591829</v>
      </c>
      <c r="I18" s="39">
        <f t="shared" si="0"/>
        <v>15303601</v>
      </c>
      <c r="J18" s="40"/>
      <c r="K18" s="42"/>
      <c r="L18" s="32" t="s">
        <v>36</v>
      </c>
    </row>
    <row r="19" spans="1:12" ht="27">
      <c r="A19" s="75">
        <v>12</v>
      </c>
      <c r="B19" s="78"/>
      <c r="C19" s="78"/>
      <c r="D19" s="79"/>
      <c r="E19" s="44" t="s">
        <v>50</v>
      </c>
      <c r="F19" s="80" t="s">
        <v>58</v>
      </c>
      <c r="G19" s="39">
        <v>582000</v>
      </c>
      <c r="H19" s="39">
        <v>448749</v>
      </c>
      <c r="I19" s="39">
        <f t="shared" si="0"/>
        <v>-133251</v>
      </c>
      <c r="J19" s="40"/>
      <c r="K19" s="42"/>
      <c r="L19" s="32" t="s">
        <v>36</v>
      </c>
    </row>
    <row r="20" spans="1:12" ht="27">
      <c r="A20" s="75">
        <v>13</v>
      </c>
      <c r="B20" s="78"/>
      <c r="C20" s="78"/>
      <c r="D20" s="90" t="s">
        <v>59</v>
      </c>
      <c r="E20" s="92"/>
      <c r="F20" s="80"/>
      <c r="G20" s="39">
        <f>+G21</f>
        <v>193274</v>
      </c>
      <c r="H20" s="39">
        <f>+H21</f>
        <v>200242</v>
      </c>
      <c r="I20" s="39">
        <f t="shared" si="0"/>
        <v>6968</v>
      </c>
      <c r="J20" s="40"/>
      <c r="K20" s="42"/>
      <c r="L20" s="32" t="s">
        <v>36</v>
      </c>
    </row>
    <row r="21" spans="1:12" ht="27">
      <c r="A21" s="75">
        <v>14</v>
      </c>
      <c r="B21" s="78"/>
      <c r="C21" s="79"/>
      <c r="D21" s="45"/>
      <c r="E21" s="44" t="s">
        <v>48</v>
      </c>
      <c r="F21" s="80" t="s">
        <v>60</v>
      </c>
      <c r="G21" s="39">
        <v>193274</v>
      </c>
      <c r="H21" s="39">
        <v>200242</v>
      </c>
      <c r="I21" s="39">
        <f t="shared" si="0"/>
        <v>6968</v>
      </c>
      <c r="J21" s="40"/>
      <c r="K21" s="42"/>
      <c r="L21" s="32" t="s">
        <v>36</v>
      </c>
    </row>
    <row r="22" spans="1:12" ht="27">
      <c r="A22" s="75">
        <v>15</v>
      </c>
      <c r="B22" s="78"/>
      <c r="C22" s="90" t="s">
        <v>61</v>
      </c>
      <c r="D22" s="91"/>
      <c r="E22" s="92"/>
      <c r="F22" s="38"/>
      <c r="G22" s="39">
        <f>+G23+G26</f>
        <v>2295993</v>
      </c>
      <c r="H22" s="39">
        <f>+H23+H26</f>
        <v>2190297</v>
      </c>
      <c r="I22" s="39">
        <f t="shared" si="0"/>
        <v>-105696</v>
      </c>
      <c r="J22" s="40"/>
      <c r="K22" s="42"/>
      <c r="L22" s="32" t="s">
        <v>36</v>
      </c>
    </row>
    <row r="23" spans="1:12" ht="27">
      <c r="A23" s="75">
        <v>16</v>
      </c>
      <c r="B23" s="78"/>
      <c r="C23" s="78"/>
      <c r="D23" s="90" t="s">
        <v>212</v>
      </c>
      <c r="E23" s="92"/>
      <c r="F23" s="80"/>
      <c r="G23" s="39">
        <f>+G24+G25</f>
        <v>2116325</v>
      </c>
      <c r="H23" s="39">
        <f>+H24+H25</f>
        <v>2160111</v>
      </c>
      <c r="I23" s="39">
        <f>H23-G23</f>
        <v>43786</v>
      </c>
      <c r="J23" s="40"/>
      <c r="K23" s="42"/>
      <c r="L23" s="32" t="s">
        <v>36</v>
      </c>
    </row>
    <row r="24" spans="1:12" ht="27.75" customHeight="1">
      <c r="A24" s="75">
        <v>17</v>
      </c>
      <c r="B24" s="78"/>
      <c r="C24" s="78"/>
      <c r="D24" s="82"/>
      <c r="E24" s="44" t="s">
        <v>64</v>
      </c>
      <c r="F24" s="80" t="s">
        <v>65</v>
      </c>
      <c r="G24" s="39">
        <v>2091526</v>
      </c>
      <c r="H24" s="39">
        <v>2139534</v>
      </c>
      <c r="I24" s="39">
        <f>H24-G24</f>
        <v>48008</v>
      </c>
      <c r="J24" s="40"/>
      <c r="K24" s="42"/>
      <c r="L24" s="32" t="s">
        <v>36</v>
      </c>
    </row>
    <row r="25" spans="1:12" ht="27">
      <c r="A25" s="75">
        <v>18</v>
      </c>
      <c r="B25" s="78"/>
      <c r="C25" s="78"/>
      <c r="D25" s="78"/>
      <c r="E25" s="44" t="s">
        <v>50</v>
      </c>
      <c r="F25" s="80" t="s">
        <v>66</v>
      </c>
      <c r="G25" s="39">
        <v>24799</v>
      </c>
      <c r="H25" s="39">
        <v>20577</v>
      </c>
      <c r="I25" s="39">
        <f>H25-G25</f>
        <v>-4222</v>
      </c>
      <c r="J25" s="40"/>
      <c r="K25" s="42"/>
      <c r="L25" s="32" t="s">
        <v>36</v>
      </c>
    </row>
    <row r="26" spans="1:12" ht="27.75" customHeight="1">
      <c r="A26" s="75">
        <v>19</v>
      </c>
      <c r="B26" s="78"/>
      <c r="C26" s="81"/>
      <c r="D26" s="90" t="s">
        <v>213</v>
      </c>
      <c r="E26" s="92"/>
      <c r="F26" s="38"/>
      <c r="G26" s="39">
        <f>+G27</f>
        <v>179668</v>
      </c>
      <c r="H26" s="39">
        <f>+H27</f>
        <v>30186</v>
      </c>
      <c r="I26" s="39">
        <f t="shared" si="0"/>
        <v>-149482</v>
      </c>
      <c r="J26" s="40"/>
      <c r="K26" s="42"/>
      <c r="L26" s="32" t="s">
        <v>36</v>
      </c>
    </row>
    <row r="27" spans="1:12" ht="27.75" customHeight="1">
      <c r="A27" s="75">
        <v>20</v>
      </c>
      <c r="B27" s="78"/>
      <c r="C27" s="78"/>
      <c r="D27" s="81"/>
      <c r="E27" s="44" t="s">
        <v>62</v>
      </c>
      <c r="F27" s="80" t="s">
        <v>63</v>
      </c>
      <c r="G27" s="39">
        <v>179668</v>
      </c>
      <c r="H27" s="39">
        <v>30186</v>
      </c>
      <c r="I27" s="39">
        <f t="shared" si="0"/>
        <v>-149482</v>
      </c>
      <c r="J27" s="40"/>
      <c r="K27" s="42"/>
      <c r="L27" s="32" t="s">
        <v>36</v>
      </c>
    </row>
    <row r="28" spans="1:12" ht="27">
      <c r="A28" s="75">
        <v>21</v>
      </c>
      <c r="B28" s="78"/>
      <c r="C28" s="90" t="s">
        <v>67</v>
      </c>
      <c r="D28" s="91"/>
      <c r="E28" s="92"/>
      <c r="F28" s="38"/>
      <c r="G28" s="39">
        <f>+G29</f>
        <v>31595222</v>
      </c>
      <c r="H28" s="39">
        <f>+H29</f>
        <v>33818365</v>
      </c>
      <c r="I28" s="39">
        <f t="shared" si="0"/>
        <v>2223143</v>
      </c>
      <c r="J28" s="40"/>
      <c r="K28" s="42"/>
      <c r="L28" s="32" t="s">
        <v>36</v>
      </c>
    </row>
    <row r="29" spans="1:12" ht="27">
      <c r="A29" s="75">
        <v>22</v>
      </c>
      <c r="B29" s="78"/>
      <c r="C29" s="77"/>
      <c r="D29" s="90" t="s">
        <v>68</v>
      </c>
      <c r="E29" s="92"/>
      <c r="F29" s="80"/>
      <c r="G29" s="39">
        <f>+G30+G31</f>
        <v>31595222</v>
      </c>
      <c r="H29" s="39">
        <f>+H30+H31</f>
        <v>33818365</v>
      </c>
      <c r="I29" s="39">
        <f t="shared" si="0"/>
        <v>2223143</v>
      </c>
      <c r="J29" s="40"/>
      <c r="K29" s="42"/>
      <c r="L29" s="32" t="s">
        <v>36</v>
      </c>
    </row>
    <row r="30" spans="1:12" ht="27">
      <c r="A30" s="75">
        <v>23</v>
      </c>
      <c r="B30" s="78"/>
      <c r="C30" s="78"/>
      <c r="D30" s="82"/>
      <c r="E30" s="44" t="s">
        <v>48</v>
      </c>
      <c r="F30" s="80" t="s">
        <v>69</v>
      </c>
      <c r="G30" s="39">
        <v>31595172</v>
      </c>
      <c r="H30" s="39">
        <v>33818364</v>
      </c>
      <c r="I30" s="39">
        <f t="shared" si="0"/>
        <v>2223192</v>
      </c>
      <c r="J30" s="40"/>
      <c r="K30" s="42"/>
      <c r="L30" s="32" t="s">
        <v>36</v>
      </c>
    </row>
    <row r="31" spans="1:12" ht="27">
      <c r="A31" s="75">
        <v>24</v>
      </c>
      <c r="B31" s="78"/>
      <c r="C31" s="78"/>
      <c r="D31" s="78"/>
      <c r="E31" s="44" t="s">
        <v>50</v>
      </c>
      <c r="F31" s="80" t="s">
        <v>70</v>
      </c>
      <c r="G31" s="39">
        <v>50</v>
      </c>
      <c r="H31" s="39">
        <v>1</v>
      </c>
      <c r="I31" s="39">
        <f t="shared" si="0"/>
        <v>-49</v>
      </c>
      <c r="J31" s="40"/>
      <c r="K31" s="42"/>
      <c r="L31" s="32" t="s">
        <v>36</v>
      </c>
    </row>
    <row r="32" spans="1:12" ht="27">
      <c r="A32" s="75">
        <v>25</v>
      </c>
      <c r="B32" s="78"/>
      <c r="C32" s="90" t="s">
        <v>71</v>
      </c>
      <c r="D32" s="91"/>
      <c r="E32" s="92"/>
      <c r="F32" s="38"/>
      <c r="G32" s="39">
        <f>+G33</f>
        <v>320793</v>
      </c>
      <c r="H32" s="39">
        <f>+H33</f>
        <v>341940</v>
      </c>
      <c r="I32" s="39">
        <f t="shared" si="0"/>
        <v>21147</v>
      </c>
      <c r="J32" s="40"/>
      <c r="K32" s="42"/>
      <c r="L32" s="32" t="s">
        <v>36</v>
      </c>
    </row>
    <row r="33" spans="1:12" ht="27">
      <c r="A33" s="75">
        <v>26</v>
      </c>
      <c r="B33" s="78"/>
      <c r="C33" s="77"/>
      <c r="D33" s="90" t="s">
        <v>72</v>
      </c>
      <c r="E33" s="92"/>
      <c r="F33" s="80"/>
      <c r="G33" s="39">
        <f>+G34+G35</f>
        <v>320793</v>
      </c>
      <c r="H33" s="39">
        <f>+H34+H35</f>
        <v>341940</v>
      </c>
      <c r="I33" s="39">
        <f t="shared" si="0"/>
        <v>21147</v>
      </c>
      <c r="J33" s="40"/>
      <c r="K33" s="42"/>
      <c r="L33" s="32" t="s">
        <v>36</v>
      </c>
    </row>
    <row r="34" spans="1:12" ht="27">
      <c r="A34" s="75">
        <v>27</v>
      </c>
      <c r="B34" s="78"/>
      <c r="C34" s="78"/>
      <c r="D34" s="77"/>
      <c r="E34" s="44" t="s">
        <v>48</v>
      </c>
      <c r="F34" s="80" t="s">
        <v>73</v>
      </c>
      <c r="G34" s="39">
        <v>320792</v>
      </c>
      <c r="H34" s="39">
        <v>341939</v>
      </c>
      <c r="I34" s="39">
        <f t="shared" si="0"/>
        <v>21147</v>
      </c>
      <c r="J34" s="40"/>
      <c r="K34" s="42"/>
      <c r="L34" s="32" t="s">
        <v>36</v>
      </c>
    </row>
    <row r="35" spans="1:12" ht="27">
      <c r="A35" s="75">
        <v>28</v>
      </c>
      <c r="B35" s="78"/>
      <c r="C35" s="78"/>
      <c r="D35" s="79"/>
      <c r="E35" s="44" t="s">
        <v>184</v>
      </c>
      <c r="F35" s="80" t="s">
        <v>162</v>
      </c>
      <c r="G35" s="39">
        <v>1</v>
      </c>
      <c r="H35" s="39">
        <v>1</v>
      </c>
      <c r="I35" s="39">
        <f t="shared" si="0"/>
        <v>0</v>
      </c>
      <c r="J35" s="40"/>
      <c r="K35" s="42"/>
      <c r="L35" s="32" t="s">
        <v>36</v>
      </c>
    </row>
    <row r="36" spans="1:12" ht="27">
      <c r="A36" s="75">
        <v>29</v>
      </c>
      <c r="B36" s="78"/>
      <c r="C36" s="90" t="s">
        <v>74</v>
      </c>
      <c r="D36" s="91"/>
      <c r="E36" s="92"/>
      <c r="F36" s="38"/>
      <c r="G36" s="39">
        <f>+G37</f>
        <v>30228681</v>
      </c>
      <c r="H36" s="39">
        <f>+H37</f>
        <v>30746559</v>
      </c>
      <c r="I36" s="39">
        <f t="shared" si="0"/>
        <v>517878</v>
      </c>
      <c r="J36" s="40"/>
      <c r="K36" s="42"/>
      <c r="L36" s="32" t="s">
        <v>36</v>
      </c>
    </row>
    <row r="37" spans="1:12" ht="27">
      <c r="A37" s="75">
        <v>30</v>
      </c>
      <c r="B37" s="78"/>
      <c r="C37" s="77"/>
      <c r="D37" s="90" t="s">
        <v>75</v>
      </c>
      <c r="E37" s="92"/>
      <c r="F37" s="80"/>
      <c r="G37" s="39">
        <f>+G38+G39</f>
        <v>30228681</v>
      </c>
      <c r="H37" s="39">
        <f>+H38+H39</f>
        <v>30746559</v>
      </c>
      <c r="I37" s="39">
        <f t="shared" si="0"/>
        <v>517878</v>
      </c>
      <c r="J37" s="40"/>
      <c r="K37" s="42"/>
      <c r="L37" s="32" t="s">
        <v>36</v>
      </c>
    </row>
    <row r="38" spans="1:12" ht="27">
      <c r="A38" s="75">
        <v>31</v>
      </c>
      <c r="B38" s="78"/>
      <c r="C38" s="78"/>
      <c r="D38" s="77"/>
      <c r="E38" s="44" t="s">
        <v>48</v>
      </c>
      <c r="F38" s="80" t="s">
        <v>76</v>
      </c>
      <c r="G38" s="39">
        <v>30199078</v>
      </c>
      <c r="H38" s="39">
        <v>30732148</v>
      </c>
      <c r="I38" s="39">
        <f t="shared" si="0"/>
        <v>533070</v>
      </c>
      <c r="J38" s="40"/>
      <c r="K38" s="42"/>
      <c r="L38" s="32" t="s">
        <v>36</v>
      </c>
    </row>
    <row r="39" spans="1:12" ht="27">
      <c r="A39" s="75">
        <v>32</v>
      </c>
      <c r="B39" s="78"/>
      <c r="C39" s="79"/>
      <c r="D39" s="79"/>
      <c r="E39" s="44" t="s">
        <v>50</v>
      </c>
      <c r="F39" s="80" t="s">
        <v>77</v>
      </c>
      <c r="G39" s="39">
        <v>29603</v>
      </c>
      <c r="H39" s="39">
        <v>14411</v>
      </c>
      <c r="I39" s="39">
        <f t="shared" si="0"/>
        <v>-15192</v>
      </c>
      <c r="J39" s="40"/>
      <c r="K39" s="42"/>
      <c r="L39" s="32" t="s">
        <v>36</v>
      </c>
    </row>
    <row r="40" spans="1:12" ht="27">
      <c r="A40" s="75">
        <v>33</v>
      </c>
      <c r="B40" s="78"/>
      <c r="C40" s="90" t="s">
        <v>78</v>
      </c>
      <c r="D40" s="91"/>
      <c r="E40" s="92"/>
      <c r="F40" s="38"/>
      <c r="G40" s="39">
        <f>+G41</f>
        <v>70136681</v>
      </c>
      <c r="H40" s="39">
        <f>+H41</f>
        <v>72393741</v>
      </c>
      <c r="I40" s="39">
        <f t="shared" si="0"/>
        <v>2257060</v>
      </c>
      <c r="J40" s="40"/>
      <c r="K40" s="42"/>
      <c r="L40" s="32" t="s">
        <v>36</v>
      </c>
    </row>
    <row r="41" spans="1:12" ht="27">
      <c r="A41" s="75">
        <v>34</v>
      </c>
      <c r="B41" s="78"/>
      <c r="C41" s="77"/>
      <c r="D41" s="90" t="s">
        <v>79</v>
      </c>
      <c r="E41" s="92"/>
      <c r="F41" s="80"/>
      <c r="G41" s="39">
        <f>+G42+G43</f>
        <v>70136681</v>
      </c>
      <c r="H41" s="39">
        <f>+H42+H43</f>
        <v>72393741</v>
      </c>
      <c r="I41" s="39">
        <f t="shared" si="0"/>
        <v>2257060</v>
      </c>
      <c r="J41" s="40"/>
      <c r="K41" s="42"/>
      <c r="L41" s="32" t="s">
        <v>36</v>
      </c>
    </row>
    <row r="42" spans="1:12" ht="27">
      <c r="A42" s="75">
        <v>35</v>
      </c>
      <c r="B42" s="78"/>
      <c r="C42" s="78"/>
      <c r="D42" s="77"/>
      <c r="E42" s="44" t="s">
        <v>48</v>
      </c>
      <c r="F42" s="80" t="s">
        <v>80</v>
      </c>
      <c r="G42" s="39">
        <v>70007978</v>
      </c>
      <c r="H42" s="39">
        <v>72291338</v>
      </c>
      <c r="I42" s="39">
        <f t="shared" si="0"/>
        <v>2283360</v>
      </c>
      <c r="J42" s="40"/>
      <c r="K42" s="42"/>
      <c r="L42" s="32" t="s">
        <v>36</v>
      </c>
    </row>
    <row r="43" spans="1:12" ht="27">
      <c r="A43" s="75">
        <v>36</v>
      </c>
      <c r="B43" s="79"/>
      <c r="C43" s="79"/>
      <c r="D43" s="79"/>
      <c r="E43" s="46" t="s">
        <v>50</v>
      </c>
      <c r="F43" s="83" t="s">
        <v>81</v>
      </c>
      <c r="G43" s="48">
        <v>128703</v>
      </c>
      <c r="H43" s="48">
        <v>102403</v>
      </c>
      <c r="I43" s="48">
        <f t="shared" si="0"/>
        <v>-26300</v>
      </c>
      <c r="J43" s="49"/>
      <c r="K43" s="50"/>
      <c r="L43" s="32" t="s">
        <v>36</v>
      </c>
    </row>
    <row r="44" spans="1:12" ht="27">
      <c r="A44" s="75">
        <v>37</v>
      </c>
      <c r="B44" s="90" t="s">
        <v>82</v>
      </c>
      <c r="C44" s="91"/>
      <c r="D44" s="91"/>
      <c r="E44" s="92"/>
      <c r="F44" s="38"/>
      <c r="G44" s="39">
        <f>+G45+G48+G51+G54+G57</f>
        <v>6166000</v>
      </c>
      <c r="H44" s="39">
        <f>+H45+H48+H51+H54+H57</f>
        <v>5909000</v>
      </c>
      <c r="I44" s="39">
        <f t="shared" si="0"/>
        <v>-257000</v>
      </c>
      <c r="J44" s="40"/>
      <c r="K44" s="41"/>
      <c r="L44" s="32" t="s">
        <v>36</v>
      </c>
    </row>
    <row r="45" spans="1:12" ht="27">
      <c r="A45" s="75">
        <v>38</v>
      </c>
      <c r="B45" s="78"/>
      <c r="C45" s="97" t="s">
        <v>83</v>
      </c>
      <c r="D45" s="99"/>
      <c r="E45" s="98"/>
      <c r="F45" s="52"/>
      <c r="G45" s="48">
        <f>+G46</f>
        <v>2120000</v>
      </c>
      <c r="H45" s="48">
        <f>+H46</f>
        <v>1778000</v>
      </c>
      <c r="I45" s="48">
        <f t="shared" si="0"/>
        <v>-342000</v>
      </c>
      <c r="J45" s="49"/>
      <c r="K45" s="50"/>
      <c r="L45" s="32" t="s">
        <v>36</v>
      </c>
    </row>
    <row r="46" spans="1:12" ht="27">
      <c r="A46" s="75">
        <v>39</v>
      </c>
      <c r="B46" s="78"/>
      <c r="C46" s="78"/>
      <c r="D46" s="97" t="s">
        <v>84</v>
      </c>
      <c r="E46" s="98"/>
      <c r="F46" s="83"/>
      <c r="G46" s="48">
        <f>+G47</f>
        <v>2120000</v>
      </c>
      <c r="H46" s="48">
        <f>+H47</f>
        <v>1778000</v>
      </c>
      <c r="I46" s="48">
        <f t="shared" si="0"/>
        <v>-342000</v>
      </c>
      <c r="J46" s="49"/>
      <c r="K46" s="50"/>
      <c r="L46" s="32" t="s">
        <v>36</v>
      </c>
    </row>
    <row r="47" spans="1:12" ht="27">
      <c r="A47" s="75">
        <v>40</v>
      </c>
      <c r="B47" s="78"/>
      <c r="C47" s="79"/>
      <c r="D47" s="45"/>
      <c r="E47" s="44" t="s">
        <v>85</v>
      </c>
      <c r="F47" s="80" t="s">
        <v>86</v>
      </c>
      <c r="G47" s="39">
        <v>2120000</v>
      </c>
      <c r="H47" s="39">
        <v>1778000</v>
      </c>
      <c r="I47" s="39">
        <f t="shared" si="0"/>
        <v>-342000</v>
      </c>
      <c r="J47" s="40"/>
      <c r="K47" s="42"/>
      <c r="L47" s="32" t="s">
        <v>36</v>
      </c>
    </row>
    <row r="48" spans="1:12" ht="27">
      <c r="A48" s="75">
        <v>41</v>
      </c>
      <c r="B48" s="78"/>
      <c r="C48" s="90" t="s">
        <v>87</v>
      </c>
      <c r="D48" s="91"/>
      <c r="E48" s="92"/>
      <c r="F48" s="38"/>
      <c r="G48" s="39">
        <f>+G49</f>
        <v>3467000</v>
      </c>
      <c r="H48" s="39">
        <f>+H49</f>
        <v>3572000</v>
      </c>
      <c r="I48" s="39">
        <f t="shared" si="0"/>
        <v>105000</v>
      </c>
      <c r="J48" s="40"/>
      <c r="K48" s="42"/>
      <c r="L48" s="32" t="s">
        <v>36</v>
      </c>
    </row>
    <row r="49" spans="1:12" ht="27">
      <c r="A49" s="75">
        <v>42</v>
      </c>
      <c r="B49" s="78"/>
      <c r="C49" s="77"/>
      <c r="D49" s="90" t="s">
        <v>88</v>
      </c>
      <c r="E49" s="92"/>
      <c r="F49" s="80"/>
      <c r="G49" s="39">
        <f>+G50</f>
        <v>3467000</v>
      </c>
      <c r="H49" s="39">
        <f>+H50</f>
        <v>3572000</v>
      </c>
      <c r="I49" s="39">
        <f t="shared" si="0"/>
        <v>105000</v>
      </c>
      <c r="J49" s="40"/>
      <c r="K49" s="42"/>
      <c r="L49" s="32" t="s">
        <v>36</v>
      </c>
    </row>
    <row r="50" spans="1:12" ht="27">
      <c r="A50" s="75">
        <v>43</v>
      </c>
      <c r="B50" s="78"/>
      <c r="C50" s="79"/>
      <c r="D50" s="45"/>
      <c r="E50" s="44" t="s">
        <v>89</v>
      </c>
      <c r="F50" s="80" t="s">
        <v>90</v>
      </c>
      <c r="G50" s="39">
        <v>3467000</v>
      </c>
      <c r="H50" s="39">
        <v>3572000</v>
      </c>
      <c r="I50" s="39">
        <f t="shared" si="0"/>
        <v>105000</v>
      </c>
      <c r="J50" s="40"/>
      <c r="K50" s="42"/>
      <c r="L50" s="32" t="s">
        <v>36</v>
      </c>
    </row>
    <row r="51" spans="1:12" ht="27">
      <c r="A51" s="75">
        <v>44</v>
      </c>
      <c r="B51" s="78"/>
      <c r="C51" s="90" t="s">
        <v>91</v>
      </c>
      <c r="D51" s="91"/>
      <c r="E51" s="92"/>
      <c r="F51" s="52"/>
      <c r="G51" s="48">
        <f>+G52</f>
        <v>370000</v>
      </c>
      <c r="H51" s="48">
        <f>+H52</f>
        <v>366000</v>
      </c>
      <c r="I51" s="39">
        <f t="shared" si="0"/>
        <v>-4000</v>
      </c>
      <c r="J51" s="40"/>
      <c r="K51" s="42"/>
      <c r="L51" s="32" t="s">
        <v>36</v>
      </c>
    </row>
    <row r="52" spans="1:12" ht="27">
      <c r="A52" s="75">
        <v>45</v>
      </c>
      <c r="B52" s="78"/>
      <c r="C52" s="77"/>
      <c r="D52" s="90" t="s">
        <v>92</v>
      </c>
      <c r="E52" s="92"/>
      <c r="F52" s="80"/>
      <c r="G52" s="39">
        <f>+G53</f>
        <v>370000</v>
      </c>
      <c r="H52" s="39">
        <f>+H53</f>
        <v>366000</v>
      </c>
      <c r="I52" s="39">
        <f t="shared" si="0"/>
        <v>-4000</v>
      </c>
      <c r="J52" s="40"/>
      <c r="K52" s="42"/>
      <c r="L52" s="32" t="s">
        <v>36</v>
      </c>
    </row>
    <row r="53" spans="1:12" ht="27">
      <c r="A53" s="75">
        <v>46</v>
      </c>
      <c r="B53" s="78"/>
      <c r="C53" s="78"/>
      <c r="D53" s="77"/>
      <c r="E53" s="44" t="s">
        <v>93</v>
      </c>
      <c r="F53" s="80" t="s">
        <v>159</v>
      </c>
      <c r="G53" s="39">
        <v>370000</v>
      </c>
      <c r="H53" s="39">
        <v>366000</v>
      </c>
      <c r="I53" s="39">
        <f t="shared" si="0"/>
        <v>-4000</v>
      </c>
      <c r="J53" s="40"/>
      <c r="K53" s="42"/>
      <c r="L53" s="32" t="s">
        <v>36</v>
      </c>
    </row>
    <row r="54" spans="1:12" ht="27">
      <c r="A54" s="75">
        <v>47</v>
      </c>
      <c r="B54" s="78"/>
      <c r="C54" s="90" t="s">
        <v>94</v>
      </c>
      <c r="D54" s="91"/>
      <c r="E54" s="92"/>
      <c r="F54" s="52"/>
      <c r="G54" s="48">
        <f>+G55</f>
        <v>179000</v>
      </c>
      <c r="H54" s="48">
        <f>+H55</f>
        <v>163000</v>
      </c>
      <c r="I54" s="39">
        <f t="shared" si="0"/>
        <v>-16000</v>
      </c>
      <c r="J54" s="40"/>
      <c r="K54" s="42"/>
      <c r="L54" s="32" t="s">
        <v>36</v>
      </c>
    </row>
    <row r="55" spans="1:12" ht="27">
      <c r="A55" s="75">
        <v>48</v>
      </c>
      <c r="B55" s="78"/>
      <c r="C55" s="77"/>
      <c r="D55" s="90" t="s">
        <v>95</v>
      </c>
      <c r="E55" s="92"/>
      <c r="F55" s="80"/>
      <c r="G55" s="39">
        <f>+G56</f>
        <v>179000</v>
      </c>
      <c r="H55" s="39">
        <f>+H56</f>
        <v>163000</v>
      </c>
      <c r="I55" s="39">
        <f t="shared" si="0"/>
        <v>-16000</v>
      </c>
      <c r="J55" s="40"/>
      <c r="K55" s="42"/>
      <c r="L55" s="32" t="s">
        <v>36</v>
      </c>
    </row>
    <row r="56" spans="1:12" ht="27">
      <c r="A56" s="75">
        <v>49</v>
      </c>
      <c r="B56" s="78"/>
      <c r="C56" s="78"/>
      <c r="D56" s="77"/>
      <c r="E56" s="44" t="s">
        <v>96</v>
      </c>
      <c r="F56" s="80" t="s">
        <v>97</v>
      </c>
      <c r="G56" s="39">
        <v>179000</v>
      </c>
      <c r="H56" s="39">
        <v>163000</v>
      </c>
      <c r="I56" s="39">
        <f t="shared" si="0"/>
        <v>-16000</v>
      </c>
      <c r="J56" s="40"/>
      <c r="K56" s="42"/>
      <c r="L56" s="32" t="s">
        <v>36</v>
      </c>
    </row>
    <row r="57" spans="1:12" ht="27">
      <c r="A57" s="75">
        <v>50</v>
      </c>
      <c r="B57" s="78"/>
      <c r="C57" s="90" t="s">
        <v>98</v>
      </c>
      <c r="D57" s="91"/>
      <c r="E57" s="92"/>
      <c r="F57" s="38"/>
      <c r="G57" s="39">
        <f>+G58</f>
        <v>30000</v>
      </c>
      <c r="H57" s="39">
        <f>+H58</f>
        <v>30000</v>
      </c>
      <c r="I57" s="39">
        <f t="shared" si="0"/>
        <v>0</v>
      </c>
      <c r="J57" s="40"/>
      <c r="K57" s="42"/>
      <c r="L57" s="32" t="s">
        <v>36</v>
      </c>
    </row>
    <row r="58" spans="1:12" ht="27" customHeight="1">
      <c r="A58" s="75">
        <v>51</v>
      </c>
      <c r="B58" s="78"/>
      <c r="C58" s="77"/>
      <c r="D58" s="90" t="s">
        <v>99</v>
      </c>
      <c r="E58" s="92"/>
      <c r="F58" s="80"/>
      <c r="G58" s="39">
        <f>+G59</f>
        <v>30000</v>
      </c>
      <c r="H58" s="39">
        <f>+H59</f>
        <v>30000</v>
      </c>
      <c r="I58" s="39">
        <f t="shared" si="0"/>
        <v>0</v>
      </c>
      <c r="J58" s="40"/>
      <c r="K58" s="42"/>
      <c r="L58" s="32" t="s">
        <v>36</v>
      </c>
    </row>
    <row r="59" spans="1:12" ht="27">
      <c r="A59" s="75">
        <v>52</v>
      </c>
      <c r="B59" s="78"/>
      <c r="C59" s="78"/>
      <c r="D59" s="77"/>
      <c r="E59" s="44" t="s">
        <v>100</v>
      </c>
      <c r="F59" s="80" t="s">
        <v>101</v>
      </c>
      <c r="G59" s="39">
        <v>30000</v>
      </c>
      <c r="H59" s="39">
        <v>30000</v>
      </c>
      <c r="I59" s="39">
        <f t="shared" si="0"/>
        <v>0</v>
      </c>
      <c r="J59" s="40"/>
      <c r="K59" s="42"/>
      <c r="L59" s="32" t="s">
        <v>36</v>
      </c>
    </row>
    <row r="60" spans="1:12" ht="27">
      <c r="A60" s="75">
        <v>53</v>
      </c>
      <c r="B60" s="90" t="s">
        <v>102</v>
      </c>
      <c r="C60" s="91"/>
      <c r="D60" s="91"/>
      <c r="E60" s="92"/>
      <c r="F60" s="38"/>
      <c r="G60" s="39">
        <f t="shared" ref="G60:H62" si="1">+G61</f>
        <v>848000</v>
      </c>
      <c r="H60" s="39">
        <f t="shared" si="1"/>
        <v>1176000</v>
      </c>
      <c r="I60" s="39">
        <f t="shared" si="0"/>
        <v>328000</v>
      </c>
      <c r="J60" s="40"/>
      <c r="K60" s="41"/>
      <c r="L60" s="32" t="s">
        <v>36</v>
      </c>
    </row>
    <row r="61" spans="1:12" ht="27">
      <c r="A61" s="75">
        <v>54</v>
      </c>
      <c r="B61" s="84"/>
      <c r="C61" s="90" t="s">
        <v>103</v>
      </c>
      <c r="D61" s="91"/>
      <c r="E61" s="92"/>
      <c r="F61" s="38"/>
      <c r="G61" s="39">
        <f t="shared" si="1"/>
        <v>848000</v>
      </c>
      <c r="H61" s="39">
        <f t="shared" si="1"/>
        <v>1176000</v>
      </c>
      <c r="I61" s="39">
        <f t="shared" si="0"/>
        <v>328000</v>
      </c>
      <c r="J61" s="40"/>
      <c r="K61" s="42"/>
      <c r="L61" s="32" t="s">
        <v>36</v>
      </c>
    </row>
    <row r="62" spans="1:12" ht="27" customHeight="1">
      <c r="A62" s="75">
        <v>55</v>
      </c>
      <c r="B62" s="78"/>
      <c r="C62" s="77"/>
      <c r="D62" s="90" t="s">
        <v>104</v>
      </c>
      <c r="E62" s="92"/>
      <c r="F62" s="80"/>
      <c r="G62" s="39">
        <f t="shared" si="1"/>
        <v>848000</v>
      </c>
      <c r="H62" s="39">
        <f t="shared" si="1"/>
        <v>1176000</v>
      </c>
      <c r="I62" s="39">
        <f t="shared" si="0"/>
        <v>328000</v>
      </c>
      <c r="J62" s="40"/>
      <c r="K62" s="42"/>
      <c r="L62" s="32" t="s">
        <v>36</v>
      </c>
    </row>
    <row r="63" spans="1:12" ht="27" customHeight="1">
      <c r="A63" s="75">
        <v>56</v>
      </c>
      <c r="B63" s="78"/>
      <c r="C63" s="78"/>
      <c r="D63" s="77"/>
      <c r="E63" s="44" t="s">
        <v>105</v>
      </c>
      <c r="F63" s="80" t="s">
        <v>106</v>
      </c>
      <c r="G63" s="39">
        <v>848000</v>
      </c>
      <c r="H63" s="39">
        <v>1176000</v>
      </c>
      <c r="I63" s="39">
        <f t="shared" si="0"/>
        <v>328000</v>
      </c>
      <c r="J63" s="40"/>
      <c r="K63" s="42"/>
      <c r="L63" s="32" t="s">
        <v>36</v>
      </c>
    </row>
    <row r="64" spans="1:12" ht="27">
      <c r="A64" s="75">
        <v>57</v>
      </c>
      <c r="B64" s="90" t="s">
        <v>107</v>
      </c>
      <c r="C64" s="91"/>
      <c r="D64" s="91"/>
      <c r="E64" s="92"/>
      <c r="F64" s="38"/>
      <c r="G64" s="39">
        <f t="shared" ref="G64:H66" si="2">+G65</f>
        <v>3924000</v>
      </c>
      <c r="H64" s="39">
        <f t="shared" si="2"/>
        <v>6108000</v>
      </c>
      <c r="I64" s="39">
        <f t="shared" si="0"/>
        <v>2184000</v>
      </c>
      <c r="J64" s="40"/>
      <c r="K64" s="41"/>
      <c r="L64" s="32" t="s">
        <v>36</v>
      </c>
    </row>
    <row r="65" spans="1:12" ht="27">
      <c r="A65" s="75">
        <v>58</v>
      </c>
      <c r="B65" s="84"/>
      <c r="C65" s="90" t="s">
        <v>108</v>
      </c>
      <c r="D65" s="91"/>
      <c r="E65" s="92"/>
      <c r="F65" s="38"/>
      <c r="G65" s="39">
        <f t="shared" si="2"/>
        <v>3924000</v>
      </c>
      <c r="H65" s="39">
        <f t="shared" si="2"/>
        <v>6108000</v>
      </c>
      <c r="I65" s="39">
        <f t="shared" si="0"/>
        <v>2184000</v>
      </c>
      <c r="J65" s="40"/>
      <c r="K65" s="42"/>
      <c r="L65" s="32" t="s">
        <v>36</v>
      </c>
    </row>
    <row r="66" spans="1:12" ht="27">
      <c r="A66" s="75">
        <v>59</v>
      </c>
      <c r="B66" s="78"/>
      <c r="C66" s="77"/>
      <c r="D66" s="90" t="s">
        <v>109</v>
      </c>
      <c r="E66" s="92"/>
      <c r="F66" s="80"/>
      <c r="G66" s="39">
        <f t="shared" si="2"/>
        <v>3924000</v>
      </c>
      <c r="H66" s="39">
        <f t="shared" si="2"/>
        <v>6108000</v>
      </c>
      <c r="I66" s="39">
        <f t="shared" si="0"/>
        <v>2184000</v>
      </c>
      <c r="J66" s="40"/>
      <c r="K66" s="42"/>
      <c r="L66" s="32" t="s">
        <v>36</v>
      </c>
    </row>
    <row r="67" spans="1:12" ht="27">
      <c r="A67" s="75">
        <v>60</v>
      </c>
      <c r="B67" s="78"/>
      <c r="C67" s="78"/>
      <c r="D67" s="77"/>
      <c r="E67" s="44" t="s">
        <v>110</v>
      </c>
      <c r="F67" s="80" t="s">
        <v>111</v>
      </c>
      <c r="G67" s="39">
        <v>3924000</v>
      </c>
      <c r="H67" s="39">
        <v>6108000</v>
      </c>
      <c r="I67" s="39">
        <f t="shared" si="0"/>
        <v>2184000</v>
      </c>
      <c r="J67" s="40"/>
      <c r="K67" s="42"/>
      <c r="L67" s="32" t="s">
        <v>36</v>
      </c>
    </row>
    <row r="68" spans="1:12" ht="27">
      <c r="A68" s="75">
        <v>61</v>
      </c>
      <c r="B68" s="90" t="s">
        <v>112</v>
      </c>
      <c r="C68" s="91"/>
      <c r="D68" s="91"/>
      <c r="E68" s="92"/>
      <c r="F68" s="38"/>
      <c r="G68" s="39">
        <f t="shared" ref="G68:H70" si="3">+G69</f>
        <v>5761000</v>
      </c>
      <c r="H68" s="39">
        <f t="shared" si="3"/>
        <v>7371000</v>
      </c>
      <c r="I68" s="39">
        <f t="shared" si="0"/>
        <v>1610000</v>
      </c>
      <c r="J68" s="40"/>
      <c r="K68" s="41"/>
      <c r="L68" s="32" t="s">
        <v>36</v>
      </c>
    </row>
    <row r="69" spans="1:12" ht="27">
      <c r="A69" s="75">
        <v>62</v>
      </c>
      <c r="B69" s="84"/>
      <c r="C69" s="90" t="s">
        <v>113</v>
      </c>
      <c r="D69" s="91"/>
      <c r="E69" s="92"/>
      <c r="F69" s="38"/>
      <c r="G69" s="39">
        <f t="shared" si="3"/>
        <v>5761000</v>
      </c>
      <c r="H69" s="39">
        <f t="shared" si="3"/>
        <v>7371000</v>
      </c>
      <c r="I69" s="39">
        <f t="shared" ref="I69:I108" si="4">H69-G69</f>
        <v>1610000</v>
      </c>
      <c r="J69" s="40"/>
      <c r="K69" s="42"/>
      <c r="L69" s="32" t="s">
        <v>36</v>
      </c>
    </row>
    <row r="70" spans="1:12" ht="27">
      <c r="A70" s="75">
        <v>63</v>
      </c>
      <c r="B70" s="78"/>
      <c r="C70" s="77"/>
      <c r="D70" s="90" t="s">
        <v>114</v>
      </c>
      <c r="E70" s="92"/>
      <c r="F70" s="80"/>
      <c r="G70" s="39">
        <f t="shared" si="3"/>
        <v>5761000</v>
      </c>
      <c r="H70" s="39">
        <f t="shared" si="3"/>
        <v>7371000</v>
      </c>
      <c r="I70" s="39">
        <f t="shared" si="4"/>
        <v>1610000</v>
      </c>
      <c r="J70" s="40"/>
      <c r="K70" s="42"/>
      <c r="L70" s="32" t="s">
        <v>36</v>
      </c>
    </row>
    <row r="71" spans="1:12" ht="27">
      <c r="A71" s="75">
        <v>64</v>
      </c>
      <c r="B71" s="78"/>
      <c r="C71" s="78"/>
      <c r="D71" s="77"/>
      <c r="E71" s="44" t="s">
        <v>115</v>
      </c>
      <c r="F71" s="80" t="s">
        <v>116</v>
      </c>
      <c r="G71" s="39">
        <v>5761000</v>
      </c>
      <c r="H71" s="39">
        <v>7371000</v>
      </c>
      <c r="I71" s="39">
        <f t="shared" si="4"/>
        <v>1610000</v>
      </c>
      <c r="J71" s="40"/>
      <c r="K71" s="42"/>
      <c r="L71" s="32" t="s">
        <v>36</v>
      </c>
    </row>
    <row r="72" spans="1:12" ht="27">
      <c r="A72" s="75">
        <v>65</v>
      </c>
      <c r="B72" s="90" t="s">
        <v>117</v>
      </c>
      <c r="C72" s="91"/>
      <c r="D72" s="91"/>
      <c r="E72" s="92"/>
      <c r="F72" s="38"/>
      <c r="G72" s="39">
        <f t="shared" ref="G72:H74" si="5">+G73</f>
        <v>508000</v>
      </c>
      <c r="H72" s="39">
        <f t="shared" si="5"/>
        <v>508000</v>
      </c>
      <c r="I72" s="39">
        <f t="shared" si="4"/>
        <v>0</v>
      </c>
      <c r="J72" s="40"/>
      <c r="K72" s="41"/>
      <c r="L72" s="32" t="s">
        <v>36</v>
      </c>
    </row>
    <row r="73" spans="1:12" ht="27">
      <c r="A73" s="75">
        <v>66</v>
      </c>
      <c r="B73" s="84"/>
      <c r="C73" s="90" t="s">
        <v>118</v>
      </c>
      <c r="D73" s="91"/>
      <c r="E73" s="92"/>
      <c r="F73" s="38"/>
      <c r="G73" s="39">
        <f t="shared" si="5"/>
        <v>508000</v>
      </c>
      <c r="H73" s="39">
        <f t="shared" si="5"/>
        <v>508000</v>
      </c>
      <c r="I73" s="39">
        <f t="shared" si="4"/>
        <v>0</v>
      </c>
      <c r="J73" s="40"/>
      <c r="K73" s="42"/>
      <c r="L73" s="32" t="s">
        <v>36</v>
      </c>
    </row>
    <row r="74" spans="1:12" ht="27">
      <c r="A74" s="75">
        <v>67</v>
      </c>
      <c r="B74" s="78"/>
      <c r="C74" s="77"/>
      <c r="D74" s="90" t="s">
        <v>119</v>
      </c>
      <c r="E74" s="92"/>
      <c r="F74" s="80"/>
      <c r="G74" s="39">
        <f t="shared" si="5"/>
        <v>508000</v>
      </c>
      <c r="H74" s="39">
        <f t="shared" si="5"/>
        <v>508000</v>
      </c>
      <c r="I74" s="39">
        <f t="shared" si="4"/>
        <v>0</v>
      </c>
      <c r="J74" s="40"/>
      <c r="K74" s="42"/>
      <c r="L74" s="32" t="s">
        <v>36</v>
      </c>
    </row>
    <row r="75" spans="1:12" ht="27">
      <c r="A75" s="75">
        <v>68</v>
      </c>
      <c r="B75" s="89"/>
      <c r="C75" s="89"/>
      <c r="D75" s="45"/>
      <c r="E75" s="44" t="s">
        <v>120</v>
      </c>
      <c r="F75" s="80" t="s">
        <v>160</v>
      </c>
      <c r="G75" s="39">
        <v>508000</v>
      </c>
      <c r="H75" s="39">
        <v>508000</v>
      </c>
      <c r="I75" s="39">
        <f t="shared" si="4"/>
        <v>0</v>
      </c>
      <c r="J75" s="40"/>
      <c r="K75" s="42"/>
      <c r="L75" s="32" t="s">
        <v>36</v>
      </c>
    </row>
    <row r="76" spans="1:12" ht="27">
      <c r="A76" s="75">
        <v>69</v>
      </c>
      <c r="B76" s="90" t="s">
        <v>121</v>
      </c>
      <c r="C76" s="91"/>
      <c r="D76" s="91"/>
      <c r="E76" s="92"/>
      <c r="F76" s="38"/>
      <c r="G76" s="39">
        <f t="shared" ref="G76:H78" si="6">+G77</f>
        <v>17025000</v>
      </c>
      <c r="H76" s="39">
        <f t="shared" si="6"/>
        <v>18111000</v>
      </c>
      <c r="I76" s="39">
        <f t="shared" si="4"/>
        <v>1086000</v>
      </c>
      <c r="J76" s="40"/>
      <c r="K76" s="41"/>
      <c r="L76" s="32" t="s">
        <v>36</v>
      </c>
    </row>
    <row r="77" spans="1:12" ht="27">
      <c r="A77" s="75">
        <v>70</v>
      </c>
      <c r="B77" s="77"/>
      <c r="C77" s="90" t="s">
        <v>122</v>
      </c>
      <c r="D77" s="91"/>
      <c r="E77" s="92"/>
      <c r="F77" s="38"/>
      <c r="G77" s="39">
        <f t="shared" si="6"/>
        <v>17025000</v>
      </c>
      <c r="H77" s="39">
        <f t="shared" si="6"/>
        <v>18111000</v>
      </c>
      <c r="I77" s="39">
        <f t="shared" si="4"/>
        <v>1086000</v>
      </c>
      <c r="J77" s="40"/>
      <c r="K77" s="42"/>
      <c r="L77" s="32" t="s">
        <v>36</v>
      </c>
    </row>
    <row r="78" spans="1:12" ht="27">
      <c r="A78" s="75">
        <v>71</v>
      </c>
      <c r="B78" s="78"/>
      <c r="C78" s="78"/>
      <c r="D78" s="97" t="s">
        <v>123</v>
      </c>
      <c r="E78" s="98"/>
      <c r="F78" s="83"/>
      <c r="G78" s="48">
        <f t="shared" si="6"/>
        <v>17025000</v>
      </c>
      <c r="H78" s="48">
        <f t="shared" si="6"/>
        <v>18111000</v>
      </c>
      <c r="I78" s="48">
        <f t="shared" si="4"/>
        <v>1086000</v>
      </c>
      <c r="J78" s="49"/>
      <c r="K78" s="50"/>
      <c r="L78" s="32" t="s">
        <v>36</v>
      </c>
    </row>
    <row r="79" spans="1:12" ht="27">
      <c r="A79" s="75">
        <v>72</v>
      </c>
      <c r="B79" s="79"/>
      <c r="C79" s="79"/>
      <c r="D79" s="45"/>
      <c r="E79" s="44" t="s">
        <v>124</v>
      </c>
      <c r="F79" s="80" t="s">
        <v>125</v>
      </c>
      <c r="G79" s="39">
        <v>17025000</v>
      </c>
      <c r="H79" s="39">
        <v>18111000</v>
      </c>
      <c r="I79" s="39">
        <f t="shared" si="4"/>
        <v>1086000</v>
      </c>
      <c r="J79" s="40"/>
      <c r="K79" s="42"/>
      <c r="L79" s="32" t="s">
        <v>36</v>
      </c>
    </row>
    <row r="80" spans="1:12" ht="27">
      <c r="A80" s="75">
        <v>73</v>
      </c>
      <c r="B80" s="97" t="s">
        <v>126</v>
      </c>
      <c r="C80" s="99"/>
      <c r="D80" s="99"/>
      <c r="E80" s="98"/>
      <c r="F80" s="52"/>
      <c r="G80" s="48">
        <f t="shared" ref="G80:H82" si="7">+G81</f>
        <v>80729000</v>
      </c>
      <c r="H80" s="48">
        <f t="shared" si="7"/>
        <v>93837000</v>
      </c>
      <c r="I80" s="48">
        <f t="shared" si="4"/>
        <v>13108000</v>
      </c>
      <c r="J80" s="49"/>
      <c r="K80" s="85"/>
      <c r="L80" s="32" t="s">
        <v>36</v>
      </c>
    </row>
    <row r="81" spans="1:12" ht="27">
      <c r="A81" s="75">
        <v>74</v>
      </c>
      <c r="B81" s="86"/>
      <c r="C81" s="97" t="s">
        <v>127</v>
      </c>
      <c r="D81" s="99"/>
      <c r="E81" s="98"/>
      <c r="F81" s="52"/>
      <c r="G81" s="48">
        <f t="shared" si="7"/>
        <v>80729000</v>
      </c>
      <c r="H81" s="48">
        <f t="shared" si="7"/>
        <v>93837000</v>
      </c>
      <c r="I81" s="48">
        <f t="shared" si="4"/>
        <v>13108000</v>
      </c>
      <c r="J81" s="49"/>
      <c r="K81" s="50"/>
      <c r="L81" s="32" t="s">
        <v>36</v>
      </c>
    </row>
    <row r="82" spans="1:12" ht="27">
      <c r="A82" s="75">
        <v>75</v>
      </c>
      <c r="B82" s="78"/>
      <c r="C82" s="77"/>
      <c r="D82" s="90" t="s">
        <v>128</v>
      </c>
      <c r="E82" s="92"/>
      <c r="F82" s="80"/>
      <c r="G82" s="39">
        <f t="shared" si="7"/>
        <v>80729000</v>
      </c>
      <c r="H82" s="39">
        <f t="shared" si="7"/>
        <v>93837000</v>
      </c>
      <c r="I82" s="39">
        <f t="shared" si="4"/>
        <v>13108000</v>
      </c>
      <c r="J82" s="40"/>
      <c r="K82" s="42"/>
      <c r="L82" s="32" t="s">
        <v>36</v>
      </c>
    </row>
    <row r="83" spans="1:12" ht="27">
      <c r="A83" s="75">
        <v>76</v>
      </c>
      <c r="B83" s="78"/>
      <c r="C83" s="78"/>
      <c r="D83" s="77"/>
      <c r="E83" s="44" t="s">
        <v>129</v>
      </c>
      <c r="F83" s="80" t="s">
        <v>130</v>
      </c>
      <c r="G83" s="39">
        <v>80729000</v>
      </c>
      <c r="H83" s="39">
        <v>93837000</v>
      </c>
      <c r="I83" s="39">
        <f t="shared" si="4"/>
        <v>13108000</v>
      </c>
      <c r="J83" s="40"/>
      <c r="K83" s="42"/>
      <c r="L83" s="32" t="s">
        <v>36</v>
      </c>
    </row>
    <row r="84" spans="1:12" ht="27">
      <c r="A84" s="75">
        <v>77</v>
      </c>
      <c r="B84" s="90" t="s">
        <v>195</v>
      </c>
      <c r="C84" s="91"/>
      <c r="D84" s="91"/>
      <c r="E84" s="92"/>
      <c r="F84" s="38"/>
      <c r="G84" s="39">
        <f t="shared" ref="G84:H86" si="8">+G85</f>
        <v>2344000</v>
      </c>
      <c r="H84" s="39">
        <f t="shared" si="8"/>
        <v>87000</v>
      </c>
      <c r="I84" s="39">
        <f t="shared" si="4"/>
        <v>-2257000</v>
      </c>
      <c r="J84" s="40"/>
      <c r="K84" s="41"/>
      <c r="L84" s="32" t="s">
        <v>36</v>
      </c>
    </row>
    <row r="85" spans="1:12" ht="27">
      <c r="A85" s="75">
        <v>78</v>
      </c>
      <c r="B85" s="84"/>
      <c r="C85" s="90" t="s">
        <v>131</v>
      </c>
      <c r="D85" s="91"/>
      <c r="E85" s="92"/>
      <c r="F85" s="38"/>
      <c r="G85" s="39">
        <f t="shared" si="8"/>
        <v>2344000</v>
      </c>
      <c r="H85" s="39">
        <f t="shared" si="8"/>
        <v>87000</v>
      </c>
      <c r="I85" s="39">
        <f t="shared" si="4"/>
        <v>-2257000</v>
      </c>
      <c r="J85" s="40"/>
      <c r="K85" s="42"/>
      <c r="L85" s="32" t="s">
        <v>36</v>
      </c>
    </row>
    <row r="86" spans="1:12" ht="27">
      <c r="A86" s="75">
        <v>79</v>
      </c>
      <c r="B86" s="78"/>
      <c r="C86" s="77"/>
      <c r="D86" s="90" t="s">
        <v>132</v>
      </c>
      <c r="E86" s="92"/>
      <c r="F86" s="80"/>
      <c r="G86" s="39">
        <f t="shared" si="8"/>
        <v>2344000</v>
      </c>
      <c r="H86" s="39">
        <f t="shared" si="8"/>
        <v>87000</v>
      </c>
      <c r="I86" s="39">
        <f t="shared" si="4"/>
        <v>-2257000</v>
      </c>
      <c r="J86" s="40"/>
      <c r="K86" s="42"/>
      <c r="L86" s="32" t="s">
        <v>36</v>
      </c>
    </row>
    <row r="87" spans="1:12" ht="27">
      <c r="A87" s="75">
        <v>80</v>
      </c>
      <c r="B87" s="78"/>
      <c r="C87" s="78"/>
      <c r="D87" s="77"/>
      <c r="E87" s="44" t="s">
        <v>133</v>
      </c>
      <c r="F87" s="80" t="s">
        <v>161</v>
      </c>
      <c r="G87" s="39">
        <v>2344000</v>
      </c>
      <c r="H87" s="39">
        <v>87000</v>
      </c>
      <c r="I87" s="39">
        <f t="shared" si="4"/>
        <v>-2257000</v>
      </c>
      <c r="J87" s="40"/>
      <c r="K87" s="42"/>
      <c r="L87" s="32" t="s">
        <v>36</v>
      </c>
    </row>
    <row r="88" spans="1:12" ht="27">
      <c r="A88" s="75">
        <v>81</v>
      </c>
      <c r="B88" s="90" t="s">
        <v>196</v>
      </c>
      <c r="C88" s="91"/>
      <c r="D88" s="91"/>
      <c r="E88" s="92"/>
      <c r="F88" s="38"/>
      <c r="G88" s="39">
        <f>+G89</f>
        <v>11084000</v>
      </c>
      <c r="H88" s="39">
        <f>+H89</f>
        <v>6651000</v>
      </c>
      <c r="I88" s="39">
        <f t="shared" si="4"/>
        <v>-4433000</v>
      </c>
      <c r="J88" s="40"/>
      <c r="K88" s="41"/>
      <c r="L88" s="32" t="s">
        <v>36</v>
      </c>
    </row>
    <row r="89" spans="1:12" ht="27">
      <c r="A89" s="75">
        <v>82</v>
      </c>
      <c r="B89" s="84"/>
      <c r="C89" s="90" t="s">
        <v>134</v>
      </c>
      <c r="D89" s="91"/>
      <c r="E89" s="92"/>
      <c r="F89" s="38"/>
      <c r="G89" s="39">
        <f>+G90+G92</f>
        <v>11084000</v>
      </c>
      <c r="H89" s="39">
        <f>+H90+H92</f>
        <v>6651000</v>
      </c>
      <c r="I89" s="39">
        <f t="shared" si="4"/>
        <v>-4433000</v>
      </c>
      <c r="J89" s="40"/>
      <c r="K89" s="42"/>
      <c r="L89" s="32" t="s">
        <v>36</v>
      </c>
    </row>
    <row r="90" spans="1:12" ht="27">
      <c r="A90" s="75">
        <v>83</v>
      </c>
      <c r="B90" s="78"/>
      <c r="C90" s="77"/>
      <c r="D90" s="90" t="s">
        <v>135</v>
      </c>
      <c r="E90" s="92"/>
      <c r="F90" s="80"/>
      <c r="G90" s="39">
        <f>+G91</f>
        <v>11082000</v>
      </c>
      <c r="H90" s="39">
        <f>+H91</f>
        <v>6649000</v>
      </c>
      <c r="I90" s="39">
        <f t="shared" si="4"/>
        <v>-4433000</v>
      </c>
      <c r="J90" s="40"/>
      <c r="K90" s="42"/>
      <c r="L90" s="32" t="s">
        <v>36</v>
      </c>
    </row>
    <row r="91" spans="1:12" ht="27">
      <c r="A91" s="75">
        <v>84</v>
      </c>
      <c r="B91" s="78"/>
      <c r="C91" s="78"/>
      <c r="D91" s="77"/>
      <c r="E91" s="44" t="s">
        <v>136</v>
      </c>
      <c r="F91" s="80" t="s">
        <v>137</v>
      </c>
      <c r="G91" s="39">
        <v>11082000</v>
      </c>
      <c r="H91" s="39">
        <v>6649000</v>
      </c>
      <c r="I91" s="39">
        <f t="shared" si="4"/>
        <v>-4433000</v>
      </c>
      <c r="J91" s="40"/>
      <c r="K91" s="42"/>
      <c r="L91" s="32" t="s">
        <v>36</v>
      </c>
    </row>
    <row r="92" spans="1:12" ht="40.15" customHeight="1">
      <c r="A92" s="75">
        <v>85</v>
      </c>
      <c r="B92" s="78"/>
      <c r="C92" s="78"/>
      <c r="D92" s="90" t="s">
        <v>138</v>
      </c>
      <c r="E92" s="92"/>
      <c r="F92" s="80"/>
      <c r="G92" s="39">
        <f>+G93</f>
        <v>2000</v>
      </c>
      <c r="H92" s="39">
        <f>+H93</f>
        <v>2000</v>
      </c>
      <c r="I92" s="39">
        <f t="shared" si="4"/>
        <v>0</v>
      </c>
      <c r="J92" s="40"/>
      <c r="K92" s="42"/>
      <c r="L92" s="32" t="s">
        <v>139</v>
      </c>
    </row>
    <row r="93" spans="1:12" ht="40.15" customHeight="1">
      <c r="A93" s="75">
        <v>86</v>
      </c>
      <c r="B93" s="78"/>
      <c r="C93" s="78"/>
      <c r="D93" s="77"/>
      <c r="E93" s="44" t="s">
        <v>140</v>
      </c>
      <c r="F93" s="80" t="s">
        <v>141</v>
      </c>
      <c r="G93" s="39">
        <v>2000</v>
      </c>
      <c r="H93" s="39">
        <v>2000</v>
      </c>
      <c r="I93" s="39">
        <f t="shared" si="4"/>
        <v>0</v>
      </c>
      <c r="J93" s="40"/>
      <c r="K93" s="42"/>
      <c r="L93" s="32" t="s">
        <v>139</v>
      </c>
    </row>
    <row r="94" spans="1:12" ht="27">
      <c r="A94" s="75">
        <v>87</v>
      </c>
      <c r="B94" s="90" t="s">
        <v>197</v>
      </c>
      <c r="C94" s="91"/>
      <c r="D94" s="91"/>
      <c r="E94" s="92"/>
      <c r="F94" s="38"/>
      <c r="G94" s="39">
        <f>+G95+G98</f>
        <v>2839624</v>
      </c>
      <c r="H94" s="39">
        <f>+H95+H98</f>
        <v>10163000</v>
      </c>
      <c r="I94" s="39">
        <f t="shared" si="4"/>
        <v>7323376</v>
      </c>
      <c r="J94" s="40"/>
      <c r="K94" s="41"/>
      <c r="L94" s="32" t="s">
        <v>36</v>
      </c>
    </row>
    <row r="95" spans="1:12" ht="27">
      <c r="A95" s="75">
        <v>88</v>
      </c>
      <c r="B95" s="84"/>
      <c r="C95" s="90" t="s">
        <v>142</v>
      </c>
      <c r="D95" s="91"/>
      <c r="E95" s="92"/>
      <c r="F95" s="38"/>
      <c r="G95" s="39">
        <f>+G96</f>
        <v>2684624</v>
      </c>
      <c r="H95" s="39">
        <f>+H96</f>
        <v>10142000</v>
      </c>
      <c r="I95" s="39">
        <f t="shared" si="4"/>
        <v>7457376</v>
      </c>
      <c r="J95" s="40"/>
      <c r="K95" s="42"/>
      <c r="L95" s="32" t="s">
        <v>36</v>
      </c>
    </row>
    <row r="96" spans="1:12" ht="27">
      <c r="A96" s="75">
        <v>89</v>
      </c>
      <c r="B96" s="78"/>
      <c r="C96" s="77"/>
      <c r="D96" s="90" t="s">
        <v>143</v>
      </c>
      <c r="E96" s="92"/>
      <c r="F96" s="80"/>
      <c r="G96" s="39">
        <f>+G97</f>
        <v>2684624</v>
      </c>
      <c r="H96" s="39">
        <f>+H97</f>
        <v>10142000</v>
      </c>
      <c r="I96" s="39">
        <f t="shared" si="4"/>
        <v>7457376</v>
      </c>
      <c r="J96" s="40"/>
      <c r="K96" s="42"/>
      <c r="L96" s="32" t="s">
        <v>36</v>
      </c>
    </row>
    <row r="97" spans="1:12" ht="27">
      <c r="A97" s="75">
        <v>90</v>
      </c>
      <c r="B97" s="78"/>
      <c r="C97" s="78"/>
      <c r="D97" s="77"/>
      <c r="E97" s="44" t="s">
        <v>144</v>
      </c>
      <c r="F97" s="80" t="s">
        <v>145</v>
      </c>
      <c r="G97" s="39">
        <v>2684624</v>
      </c>
      <c r="H97" s="39">
        <v>10142000</v>
      </c>
      <c r="I97" s="39">
        <f t="shared" si="4"/>
        <v>7457376</v>
      </c>
      <c r="J97" s="40"/>
      <c r="K97" s="42"/>
      <c r="L97" s="32" t="s">
        <v>36</v>
      </c>
    </row>
    <row r="98" spans="1:12" ht="40.5" customHeight="1">
      <c r="A98" s="75">
        <v>91</v>
      </c>
      <c r="B98" s="86"/>
      <c r="C98" s="90" t="s">
        <v>146</v>
      </c>
      <c r="D98" s="91"/>
      <c r="E98" s="92"/>
      <c r="F98" s="38"/>
      <c r="G98" s="39">
        <f>+G99</f>
        <v>155000</v>
      </c>
      <c r="H98" s="39">
        <f>+H99</f>
        <v>21000</v>
      </c>
      <c r="I98" s="39">
        <f t="shared" si="4"/>
        <v>-134000</v>
      </c>
      <c r="J98" s="40"/>
      <c r="K98" s="42"/>
      <c r="L98" s="32" t="s">
        <v>36</v>
      </c>
    </row>
    <row r="99" spans="1:12" ht="40.5" customHeight="1">
      <c r="A99" s="75">
        <v>92</v>
      </c>
      <c r="B99" s="78"/>
      <c r="C99" s="77"/>
      <c r="D99" s="90" t="s">
        <v>147</v>
      </c>
      <c r="E99" s="92"/>
      <c r="F99" s="80"/>
      <c r="G99" s="39">
        <f>+G100</f>
        <v>155000</v>
      </c>
      <c r="H99" s="39">
        <f>+H100</f>
        <v>21000</v>
      </c>
      <c r="I99" s="39">
        <f t="shared" si="4"/>
        <v>-134000</v>
      </c>
      <c r="J99" s="40"/>
      <c r="K99" s="42"/>
      <c r="L99" s="32" t="s">
        <v>139</v>
      </c>
    </row>
    <row r="100" spans="1:12" ht="54" customHeight="1">
      <c r="A100" s="75">
        <v>93</v>
      </c>
      <c r="B100" s="78"/>
      <c r="C100" s="78"/>
      <c r="D100" s="77"/>
      <c r="E100" s="44" t="s">
        <v>148</v>
      </c>
      <c r="F100" s="80" t="s">
        <v>149</v>
      </c>
      <c r="G100" s="39">
        <v>155000</v>
      </c>
      <c r="H100" s="39">
        <v>21000</v>
      </c>
      <c r="I100" s="39">
        <f t="shared" si="4"/>
        <v>-134000</v>
      </c>
      <c r="J100" s="40"/>
      <c r="K100" s="42"/>
      <c r="L100" s="32" t="s">
        <v>150</v>
      </c>
    </row>
    <row r="101" spans="1:12" ht="27">
      <c r="A101" s="75">
        <v>94</v>
      </c>
      <c r="B101" s="90" t="s">
        <v>198</v>
      </c>
      <c r="C101" s="91"/>
      <c r="D101" s="91"/>
      <c r="E101" s="92"/>
      <c r="F101" s="38"/>
      <c r="G101" s="39">
        <f t="shared" ref="G101:H103" si="9">+G102</f>
        <v>15000000</v>
      </c>
      <c r="H101" s="39">
        <f t="shared" si="9"/>
        <v>19000000</v>
      </c>
      <c r="I101" s="39">
        <f t="shared" si="4"/>
        <v>4000000</v>
      </c>
      <c r="J101" s="40"/>
      <c r="K101" s="41"/>
      <c r="L101" s="32" t="s">
        <v>36</v>
      </c>
    </row>
    <row r="102" spans="1:12" ht="27">
      <c r="A102" s="75">
        <v>95</v>
      </c>
      <c r="B102" s="84"/>
      <c r="C102" s="90" t="s">
        <v>151</v>
      </c>
      <c r="D102" s="91"/>
      <c r="E102" s="92"/>
      <c r="F102" s="38"/>
      <c r="G102" s="39">
        <f t="shared" si="9"/>
        <v>15000000</v>
      </c>
      <c r="H102" s="39">
        <f t="shared" si="9"/>
        <v>19000000</v>
      </c>
      <c r="I102" s="39">
        <f t="shared" si="4"/>
        <v>4000000</v>
      </c>
      <c r="J102" s="40"/>
      <c r="K102" s="42"/>
      <c r="L102" s="32" t="s">
        <v>36</v>
      </c>
    </row>
    <row r="103" spans="1:12" ht="27">
      <c r="A103" s="75">
        <v>96</v>
      </c>
      <c r="B103" s="78"/>
      <c r="C103" s="77"/>
      <c r="D103" s="90" t="s">
        <v>152</v>
      </c>
      <c r="E103" s="92"/>
      <c r="F103" s="80"/>
      <c r="G103" s="39">
        <f t="shared" si="9"/>
        <v>15000000</v>
      </c>
      <c r="H103" s="39">
        <f t="shared" si="9"/>
        <v>19000000</v>
      </c>
      <c r="I103" s="39">
        <f t="shared" si="4"/>
        <v>4000000</v>
      </c>
      <c r="J103" s="40"/>
      <c r="K103" s="42"/>
      <c r="L103" s="32" t="s">
        <v>36</v>
      </c>
    </row>
    <row r="104" spans="1:12" ht="27">
      <c r="A104" s="75">
        <v>97</v>
      </c>
      <c r="B104" s="78"/>
      <c r="C104" s="78"/>
      <c r="D104" s="77"/>
      <c r="E104" s="44" t="s">
        <v>153</v>
      </c>
      <c r="F104" s="80" t="s">
        <v>154</v>
      </c>
      <c r="G104" s="39">
        <v>15000000</v>
      </c>
      <c r="H104" s="39">
        <v>19000000</v>
      </c>
      <c r="I104" s="39">
        <f t="shared" si="4"/>
        <v>4000000</v>
      </c>
      <c r="J104" s="40"/>
      <c r="K104" s="42"/>
      <c r="L104" s="32" t="s">
        <v>36</v>
      </c>
    </row>
    <row r="105" spans="1:12" ht="27">
      <c r="A105" s="75">
        <v>98</v>
      </c>
      <c r="B105" s="90" t="s">
        <v>199</v>
      </c>
      <c r="C105" s="91"/>
      <c r="D105" s="91"/>
      <c r="E105" s="92"/>
      <c r="F105" s="38"/>
      <c r="G105" s="39">
        <f>+G106</f>
        <v>610000</v>
      </c>
      <c r="H105" s="39">
        <f>+H106</f>
        <v>551000</v>
      </c>
      <c r="I105" s="39">
        <f t="shared" si="4"/>
        <v>-59000</v>
      </c>
      <c r="J105" s="40"/>
      <c r="K105" s="41"/>
      <c r="L105" s="32" t="s">
        <v>36</v>
      </c>
    </row>
    <row r="106" spans="1:12" ht="27">
      <c r="A106" s="75">
        <v>99</v>
      </c>
      <c r="B106" s="84"/>
      <c r="C106" s="90" t="s">
        <v>155</v>
      </c>
      <c r="D106" s="91"/>
      <c r="E106" s="92"/>
      <c r="F106" s="38"/>
      <c r="G106" s="39">
        <f t="shared" ref="G106:H107" si="10">+G107</f>
        <v>610000</v>
      </c>
      <c r="H106" s="39">
        <f t="shared" si="10"/>
        <v>551000</v>
      </c>
      <c r="I106" s="39">
        <f t="shared" si="4"/>
        <v>-59000</v>
      </c>
      <c r="J106" s="40"/>
      <c r="K106" s="42"/>
      <c r="L106" s="32" t="s">
        <v>36</v>
      </c>
    </row>
    <row r="107" spans="1:12" ht="27">
      <c r="A107" s="75">
        <v>100</v>
      </c>
      <c r="B107" s="78"/>
      <c r="C107" s="77"/>
      <c r="D107" s="90" t="s">
        <v>156</v>
      </c>
      <c r="E107" s="92"/>
      <c r="F107" s="80"/>
      <c r="G107" s="39">
        <f t="shared" si="10"/>
        <v>610000</v>
      </c>
      <c r="H107" s="39">
        <f t="shared" si="10"/>
        <v>551000</v>
      </c>
      <c r="I107" s="39">
        <f t="shared" si="4"/>
        <v>-59000</v>
      </c>
      <c r="J107" s="40"/>
      <c r="K107" s="42"/>
      <c r="L107" s="32" t="s">
        <v>36</v>
      </c>
    </row>
    <row r="108" spans="1:12" ht="27">
      <c r="A108" s="75">
        <v>101</v>
      </c>
      <c r="B108" s="79"/>
      <c r="C108" s="79"/>
      <c r="D108" s="45"/>
      <c r="E108" s="44" t="s">
        <v>157</v>
      </c>
      <c r="F108" s="80" t="s">
        <v>158</v>
      </c>
      <c r="G108" s="39">
        <v>610000</v>
      </c>
      <c r="H108" s="39">
        <v>551000</v>
      </c>
      <c r="I108" s="39">
        <f t="shared" si="4"/>
        <v>-59000</v>
      </c>
      <c r="J108" s="40"/>
      <c r="K108" s="42"/>
      <c r="L108" s="32" t="s">
        <v>36</v>
      </c>
    </row>
    <row r="109" spans="1:12" ht="27">
      <c r="A109" s="75">
        <v>102</v>
      </c>
      <c r="B109" s="90" t="s">
        <v>200</v>
      </c>
      <c r="C109" s="91"/>
      <c r="D109" s="91"/>
      <c r="E109" s="92"/>
      <c r="F109" s="38"/>
      <c r="G109" s="39">
        <f>G110</f>
        <v>84315</v>
      </c>
      <c r="H109" s="39">
        <f>H110</f>
        <v>90769</v>
      </c>
      <c r="I109" s="39">
        <f t="shared" ref="I109" si="11">H109-G109</f>
        <v>6454</v>
      </c>
      <c r="J109" s="40"/>
      <c r="K109" s="41"/>
      <c r="L109" s="32" t="s">
        <v>36</v>
      </c>
    </row>
    <row r="110" spans="1:12" ht="27">
      <c r="A110" s="75">
        <v>103</v>
      </c>
      <c r="B110" s="78"/>
      <c r="C110" s="90" t="s">
        <v>26</v>
      </c>
      <c r="D110" s="91"/>
      <c r="E110" s="92"/>
      <c r="F110" s="38"/>
      <c r="G110" s="39">
        <f>G111</f>
        <v>84315</v>
      </c>
      <c r="H110" s="39">
        <f>H111</f>
        <v>90769</v>
      </c>
      <c r="I110" s="39">
        <f t="shared" ref="I110:I117" si="12">H110-G110</f>
        <v>6454</v>
      </c>
      <c r="J110" s="49"/>
      <c r="K110" s="42"/>
      <c r="L110" s="32" t="s">
        <v>36</v>
      </c>
    </row>
    <row r="111" spans="1:12" ht="27">
      <c r="A111" s="75">
        <v>104</v>
      </c>
      <c r="B111" s="78"/>
      <c r="C111" s="77"/>
      <c r="D111" s="90" t="s">
        <v>2</v>
      </c>
      <c r="E111" s="92"/>
      <c r="F111" s="43"/>
      <c r="G111" s="39">
        <f>G112+G113</f>
        <v>84315</v>
      </c>
      <c r="H111" s="39">
        <f>H112+H113</f>
        <v>90769</v>
      </c>
      <c r="I111" s="39">
        <f t="shared" si="12"/>
        <v>6454</v>
      </c>
      <c r="J111" s="49"/>
      <c r="K111" s="42"/>
      <c r="L111" s="32" t="s">
        <v>36</v>
      </c>
    </row>
    <row r="112" spans="1:12" ht="40.5" customHeight="1">
      <c r="A112" s="75">
        <v>105</v>
      </c>
      <c r="B112" s="78"/>
      <c r="C112" s="78"/>
      <c r="D112" s="77"/>
      <c r="E112" s="44" t="s">
        <v>3</v>
      </c>
      <c r="F112" s="44" t="s">
        <v>190</v>
      </c>
      <c r="G112" s="39">
        <v>84313</v>
      </c>
      <c r="H112" s="39">
        <v>90767</v>
      </c>
      <c r="I112" s="39">
        <f>H112-G112</f>
        <v>6454</v>
      </c>
      <c r="J112" s="49"/>
      <c r="K112" s="42"/>
      <c r="L112" s="32" t="s">
        <v>36</v>
      </c>
    </row>
    <row r="113" spans="1:12" ht="40.5" customHeight="1">
      <c r="A113" s="75">
        <v>106</v>
      </c>
      <c r="B113" s="78"/>
      <c r="C113" s="78"/>
      <c r="D113" s="78"/>
      <c r="E113" s="44" t="s">
        <v>4</v>
      </c>
      <c r="F113" s="44" t="s">
        <v>33</v>
      </c>
      <c r="G113" s="39">
        <v>2</v>
      </c>
      <c r="H113" s="39">
        <v>2</v>
      </c>
      <c r="I113" s="39">
        <f t="shared" si="12"/>
        <v>0</v>
      </c>
      <c r="J113" s="49"/>
      <c r="K113" s="42"/>
      <c r="L113" s="32" t="s">
        <v>36</v>
      </c>
    </row>
    <row r="114" spans="1:12" ht="27" customHeight="1">
      <c r="A114" s="75">
        <v>107</v>
      </c>
      <c r="B114" s="90" t="s">
        <v>201</v>
      </c>
      <c r="C114" s="91"/>
      <c r="D114" s="91"/>
      <c r="E114" s="92"/>
      <c r="F114" s="44"/>
      <c r="G114" s="39">
        <f>+G115+G118</f>
        <v>8911357</v>
      </c>
      <c r="H114" s="39">
        <f>+H115+H118</f>
        <v>373</v>
      </c>
      <c r="I114" s="39">
        <f>H114-G114</f>
        <v>-8910984</v>
      </c>
      <c r="J114" s="49"/>
      <c r="K114" s="42"/>
    </row>
    <row r="115" spans="1:12" ht="27" customHeight="1">
      <c r="A115" s="75">
        <v>108</v>
      </c>
      <c r="B115" s="93"/>
      <c r="C115" s="90" t="s">
        <v>39</v>
      </c>
      <c r="D115" s="91"/>
      <c r="E115" s="92"/>
      <c r="F115" s="44"/>
      <c r="G115" s="39">
        <f t="shared" ref="G115:H116" si="13">G116</f>
        <v>373</v>
      </c>
      <c r="H115" s="39">
        <f t="shared" si="13"/>
        <v>373</v>
      </c>
      <c r="I115" s="39">
        <f t="shared" si="12"/>
        <v>0</v>
      </c>
      <c r="J115" s="49"/>
      <c r="K115" s="42"/>
    </row>
    <row r="116" spans="1:12" ht="27" customHeight="1">
      <c r="A116" s="75">
        <v>109</v>
      </c>
      <c r="B116" s="94"/>
      <c r="C116" s="93"/>
      <c r="D116" s="100" t="s">
        <v>163</v>
      </c>
      <c r="E116" s="101"/>
      <c r="F116" s="44"/>
      <c r="G116" s="39">
        <f t="shared" si="13"/>
        <v>373</v>
      </c>
      <c r="H116" s="39">
        <f t="shared" si="13"/>
        <v>373</v>
      </c>
      <c r="I116" s="39">
        <f t="shared" si="12"/>
        <v>0</v>
      </c>
      <c r="J116" s="49"/>
      <c r="K116" s="42"/>
    </row>
    <row r="117" spans="1:12" ht="27" customHeight="1">
      <c r="A117" s="75">
        <v>110</v>
      </c>
      <c r="B117" s="94"/>
      <c r="C117" s="95"/>
      <c r="D117" s="45"/>
      <c r="E117" s="44" t="s">
        <v>40</v>
      </c>
      <c r="F117" s="44" t="s">
        <v>41</v>
      </c>
      <c r="G117" s="39">
        <v>373</v>
      </c>
      <c r="H117" s="39">
        <v>373</v>
      </c>
      <c r="I117" s="39">
        <f t="shared" si="12"/>
        <v>0</v>
      </c>
      <c r="J117" s="49"/>
      <c r="K117" s="42"/>
    </row>
    <row r="118" spans="1:12" ht="27" customHeight="1">
      <c r="A118" s="75">
        <v>111</v>
      </c>
      <c r="B118" s="94"/>
      <c r="C118" s="90" t="s">
        <v>215</v>
      </c>
      <c r="D118" s="91"/>
      <c r="E118" s="92"/>
      <c r="F118" s="44"/>
      <c r="G118" s="39">
        <f t="shared" ref="G118:H118" si="14">G119</f>
        <v>8910984</v>
      </c>
      <c r="H118" s="39">
        <f t="shared" si="14"/>
        <v>0</v>
      </c>
      <c r="I118" s="39">
        <f t="shared" ref="I118:I120" si="15">H118-G118</f>
        <v>-8910984</v>
      </c>
      <c r="J118" s="49"/>
      <c r="K118" s="42"/>
    </row>
    <row r="119" spans="1:12" ht="27" customHeight="1">
      <c r="A119" s="75">
        <v>112</v>
      </c>
      <c r="B119" s="94"/>
      <c r="C119" s="93"/>
      <c r="D119" s="100" t="s">
        <v>216</v>
      </c>
      <c r="E119" s="101"/>
      <c r="F119" s="44"/>
      <c r="G119" s="39">
        <f>G120</f>
        <v>8910984</v>
      </c>
      <c r="H119" s="39">
        <f>H120</f>
        <v>0</v>
      </c>
      <c r="I119" s="39">
        <f t="shared" si="15"/>
        <v>-8910984</v>
      </c>
      <c r="J119" s="49"/>
      <c r="K119" s="42"/>
    </row>
    <row r="120" spans="1:12" ht="40.5" customHeight="1">
      <c r="A120" s="75">
        <v>113</v>
      </c>
      <c r="B120" s="95"/>
      <c r="C120" s="94"/>
      <c r="D120" s="88"/>
      <c r="E120" s="44" t="s">
        <v>214</v>
      </c>
      <c r="F120" s="44" t="s">
        <v>193</v>
      </c>
      <c r="G120" s="39">
        <v>8910984</v>
      </c>
      <c r="H120" s="39">
        <v>0</v>
      </c>
      <c r="I120" s="39">
        <f t="shared" si="15"/>
        <v>-8910984</v>
      </c>
      <c r="J120" s="49"/>
      <c r="K120" s="42"/>
    </row>
    <row r="121" spans="1:12" ht="27" customHeight="1">
      <c r="A121" s="75">
        <v>114</v>
      </c>
      <c r="B121" s="90" t="s">
        <v>202</v>
      </c>
      <c r="C121" s="91"/>
      <c r="D121" s="91"/>
      <c r="E121" s="92"/>
      <c r="F121" s="38"/>
      <c r="G121" s="39">
        <f>G122</f>
        <v>4539400</v>
      </c>
      <c r="H121" s="39">
        <f t="shared" ref="G121:H123" si="16">H122</f>
        <v>4883887</v>
      </c>
      <c r="I121" s="39">
        <f t="shared" ref="I121" si="17">H121-G121</f>
        <v>344487</v>
      </c>
      <c r="J121" s="40"/>
      <c r="K121" s="41"/>
      <c r="L121" s="32" t="s">
        <v>36</v>
      </c>
    </row>
    <row r="122" spans="1:12" ht="27" customHeight="1">
      <c r="A122" s="75">
        <v>115</v>
      </c>
      <c r="B122" s="78"/>
      <c r="C122" s="90" t="s">
        <v>5</v>
      </c>
      <c r="D122" s="91"/>
      <c r="E122" s="92"/>
      <c r="F122" s="52"/>
      <c r="G122" s="48">
        <f t="shared" si="16"/>
        <v>4539400</v>
      </c>
      <c r="H122" s="48">
        <f t="shared" si="16"/>
        <v>4883887</v>
      </c>
      <c r="I122" s="48">
        <f t="shared" ref="I122:I128" si="18">H122-G122</f>
        <v>344487</v>
      </c>
      <c r="J122" s="49"/>
      <c r="K122" s="50"/>
      <c r="L122" s="32" t="s">
        <v>36</v>
      </c>
    </row>
    <row r="123" spans="1:12" ht="27" customHeight="1">
      <c r="A123" s="75">
        <v>116</v>
      </c>
      <c r="B123" s="78"/>
      <c r="C123" s="77"/>
      <c r="D123" s="90" t="s">
        <v>6</v>
      </c>
      <c r="E123" s="92"/>
      <c r="F123" s="43"/>
      <c r="G123" s="39">
        <f t="shared" si="16"/>
        <v>4539400</v>
      </c>
      <c r="H123" s="39">
        <f t="shared" si="16"/>
        <v>4883887</v>
      </c>
      <c r="I123" s="39">
        <f t="shared" si="18"/>
        <v>344487</v>
      </c>
      <c r="J123" s="40"/>
      <c r="K123" s="42"/>
      <c r="L123" s="32" t="s">
        <v>36</v>
      </c>
    </row>
    <row r="124" spans="1:12" ht="27" customHeight="1">
      <c r="A124" s="75">
        <v>117</v>
      </c>
      <c r="B124" s="78"/>
      <c r="C124" s="78"/>
      <c r="D124" s="78"/>
      <c r="E124" s="44" t="s">
        <v>7</v>
      </c>
      <c r="F124" s="44" t="s">
        <v>34</v>
      </c>
      <c r="G124" s="39">
        <v>4539400</v>
      </c>
      <c r="H124" s="39">
        <v>4883887</v>
      </c>
      <c r="I124" s="39">
        <f t="shared" si="18"/>
        <v>344487</v>
      </c>
      <c r="J124" s="40"/>
      <c r="K124" s="42"/>
      <c r="L124" s="32" t="s">
        <v>36</v>
      </c>
    </row>
    <row r="125" spans="1:12" ht="27" customHeight="1">
      <c r="A125" s="75">
        <v>118</v>
      </c>
      <c r="B125" s="90" t="s">
        <v>203</v>
      </c>
      <c r="C125" s="91"/>
      <c r="D125" s="91"/>
      <c r="E125" s="92"/>
      <c r="F125" s="44"/>
      <c r="G125" s="39">
        <f>+G126</f>
        <v>12970185</v>
      </c>
      <c r="H125" s="39">
        <f>+H126</f>
        <v>17176707</v>
      </c>
      <c r="I125" s="39">
        <f t="shared" si="18"/>
        <v>4206522</v>
      </c>
      <c r="J125" s="40"/>
      <c r="K125" s="42"/>
    </row>
    <row r="126" spans="1:12" ht="27" customHeight="1">
      <c r="A126" s="75">
        <v>119</v>
      </c>
      <c r="B126" s="78"/>
      <c r="C126" s="90" t="s">
        <v>42</v>
      </c>
      <c r="D126" s="91"/>
      <c r="E126" s="92"/>
      <c r="F126" s="44"/>
      <c r="G126" s="39">
        <f>+G127+G129</f>
        <v>12970185</v>
      </c>
      <c r="H126" s="39">
        <f>+H127+H129</f>
        <v>17176707</v>
      </c>
      <c r="I126" s="39">
        <f t="shared" si="18"/>
        <v>4206522</v>
      </c>
      <c r="J126" s="40"/>
      <c r="K126" s="42"/>
    </row>
    <row r="127" spans="1:12" ht="27" customHeight="1">
      <c r="A127" s="75">
        <v>120</v>
      </c>
      <c r="B127" s="78"/>
      <c r="C127" s="93"/>
      <c r="D127" s="90" t="s">
        <v>205</v>
      </c>
      <c r="E127" s="92"/>
      <c r="F127" s="44"/>
      <c r="G127" s="39">
        <f t="shared" ref="G127:H129" si="19">G128</f>
        <v>2650198</v>
      </c>
      <c r="H127" s="39">
        <f t="shared" si="19"/>
        <v>4467713</v>
      </c>
      <c r="I127" s="39">
        <f t="shared" si="18"/>
        <v>1817515</v>
      </c>
      <c r="J127" s="40"/>
      <c r="K127" s="42"/>
    </row>
    <row r="128" spans="1:12" ht="27" customHeight="1">
      <c r="A128" s="75">
        <v>121</v>
      </c>
      <c r="B128" s="78"/>
      <c r="C128" s="94"/>
      <c r="D128" s="78"/>
      <c r="E128" s="44" t="s">
        <v>43</v>
      </c>
      <c r="F128" s="44" t="s">
        <v>44</v>
      </c>
      <c r="G128" s="39">
        <v>2650198</v>
      </c>
      <c r="H128" s="39">
        <v>4467713</v>
      </c>
      <c r="I128" s="39">
        <f t="shared" si="18"/>
        <v>1817515</v>
      </c>
      <c r="J128" s="40"/>
      <c r="K128" s="42"/>
    </row>
    <row r="129" spans="1:12" ht="27" customHeight="1">
      <c r="A129" s="75">
        <v>122</v>
      </c>
      <c r="B129" s="78"/>
      <c r="C129" s="94"/>
      <c r="D129" s="90" t="s">
        <v>204</v>
      </c>
      <c r="E129" s="92"/>
      <c r="F129" s="44"/>
      <c r="G129" s="39">
        <f t="shared" si="19"/>
        <v>10319987</v>
      </c>
      <c r="H129" s="39">
        <f t="shared" si="19"/>
        <v>12708994</v>
      </c>
      <c r="I129" s="39">
        <f t="shared" ref="I129:I141" si="20">H129-G129</f>
        <v>2389007</v>
      </c>
      <c r="J129" s="40"/>
      <c r="K129" s="42"/>
    </row>
    <row r="130" spans="1:12" ht="27" customHeight="1">
      <c r="A130" s="75">
        <v>123</v>
      </c>
      <c r="B130" s="78"/>
      <c r="C130" s="95"/>
      <c r="D130" s="78"/>
      <c r="E130" s="44" t="s">
        <v>164</v>
      </c>
      <c r="F130" s="44" t="s">
        <v>165</v>
      </c>
      <c r="G130" s="39">
        <v>10319987</v>
      </c>
      <c r="H130" s="39">
        <v>12708994</v>
      </c>
      <c r="I130" s="39">
        <f t="shared" si="20"/>
        <v>2389007</v>
      </c>
      <c r="J130" s="40"/>
      <c r="K130" s="42"/>
    </row>
    <row r="131" spans="1:12" ht="27">
      <c r="A131" s="75">
        <v>124</v>
      </c>
      <c r="B131" s="90" t="s">
        <v>206</v>
      </c>
      <c r="C131" s="91"/>
      <c r="D131" s="91"/>
      <c r="E131" s="92"/>
      <c r="F131" s="38"/>
      <c r="G131" s="39">
        <f>+G132+G135</f>
        <v>15930098</v>
      </c>
      <c r="H131" s="39">
        <f>+H132+H135</f>
        <v>6094700</v>
      </c>
      <c r="I131" s="39">
        <f t="shared" si="20"/>
        <v>-9835398</v>
      </c>
      <c r="J131" s="40"/>
      <c r="K131" s="41"/>
      <c r="L131" s="32" t="s">
        <v>36</v>
      </c>
    </row>
    <row r="132" spans="1:12" ht="27">
      <c r="A132" s="75">
        <v>125</v>
      </c>
      <c r="B132" s="84"/>
      <c r="C132" s="90" t="s">
        <v>166</v>
      </c>
      <c r="D132" s="91"/>
      <c r="E132" s="92"/>
      <c r="F132" s="38"/>
      <c r="G132" s="39">
        <f t="shared" ref="G132:H136" si="21">+G133</f>
        <v>886000</v>
      </c>
      <c r="H132" s="39">
        <f t="shared" si="21"/>
        <v>924000</v>
      </c>
      <c r="I132" s="39">
        <f t="shared" si="20"/>
        <v>38000</v>
      </c>
      <c r="J132" s="40"/>
      <c r="K132" s="42"/>
      <c r="L132" s="32" t="s">
        <v>36</v>
      </c>
    </row>
    <row r="133" spans="1:12" ht="27">
      <c r="A133" s="75">
        <v>126</v>
      </c>
      <c r="B133" s="78"/>
      <c r="C133" s="78"/>
      <c r="D133" s="90" t="s">
        <v>183</v>
      </c>
      <c r="E133" s="92"/>
      <c r="F133" s="83"/>
      <c r="G133" s="48">
        <f t="shared" si="21"/>
        <v>886000</v>
      </c>
      <c r="H133" s="48">
        <f t="shared" si="21"/>
        <v>924000</v>
      </c>
      <c r="I133" s="48">
        <f t="shared" si="20"/>
        <v>38000</v>
      </c>
      <c r="J133" s="49"/>
      <c r="K133" s="50"/>
      <c r="L133" s="32" t="s">
        <v>36</v>
      </c>
    </row>
    <row r="134" spans="1:12" ht="27">
      <c r="A134" s="75">
        <v>127</v>
      </c>
      <c r="B134" s="78"/>
      <c r="C134" s="78"/>
      <c r="D134" s="79"/>
      <c r="E134" s="46" t="s">
        <v>167</v>
      </c>
      <c r="F134" s="83" t="s">
        <v>168</v>
      </c>
      <c r="G134" s="48">
        <v>886000</v>
      </c>
      <c r="H134" s="48">
        <v>924000</v>
      </c>
      <c r="I134" s="48">
        <f t="shared" si="20"/>
        <v>38000</v>
      </c>
      <c r="J134" s="49"/>
      <c r="K134" s="50"/>
      <c r="L134" s="32" t="s">
        <v>36</v>
      </c>
    </row>
    <row r="135" spans="1:12" ht="27">
      <c r="A135" s="75">
        <v>128</v>
      </c>
      <c r="B135" s="78"/>
      <c r="C135" s="90" t="s">
        <v>186</v>
      </c>
      <c r="D135" s="91"/>
      <c r="E135" s="92"/>
      <c r="F135" s="38"/>
      <c r="G135" s="39">
        <f t="shared" si="21"/>
        <v>15044098</v>
      </c>
      <c r="H135" s="39">
        <f t="shared" si="21"/>
        <v>5170700</v>
      </c>
      <c r="I135" s="39">
        <f t="shared" ref="I135:I137" si="22">H135-G135</f>
        <v>-9873398</v>
      </c>
      <c r="J135" s="40"/>
      <c r="K135" s="42"/>
      <c r="L135" s="32" t="s">
        <v>36</v>
      </c>
    </row>
    <row r="136" spans="1:12" ht="27">
      <c r="A136" s="75">
        <v>129</v>
      </c>
      <c r="B136" s="78"/>
      <c r="C136" s="78"/>
      <c r="D136" s="90" t="s">
        <v>187</v>
      </c>
      <c r="E136" s="92"/>
      <c r="F136" s="83"/>
      <c r="G136" s="48">
        <f t="shared" si="21"/>
        <v>15044098</v>
      </c>
      <c r="H136" s="48">
        <f t="shared" si="21"/>
        <v>5170700</v>
      </c>
      <c r="I136" s="48">
        <f t="shared" si="22"/>
        <v>-9873398</v>
      </c>
      <c r="J136" s="49"/>
      <c r="K136" s="50"/>
      <c r="L136" s="32" t="s">
        <v>36</v>
      </c>
    </row>
    <row r="137" spans="1:12" ht="27">
      <c r="A137" s="75">
        <v>130</v>
      </c>
      <c r="B137" s="78"/>
      <c r="C137" s="78"/>
      <c r="D137" s="79"/>
      <c r="E137" s="46" t="s">
        <v>188</v>
      </c>
      <c r="F137" s="83"/>
      <c r="G137" s="48">
        <v>15044098</v>
      </c>
      <c r="H137" s="48">
        <v>5170700</v>
      </c>
      <c r="I137" s="48">
        <f t="shared" si="22"/>
        <v>-9873398</v>
      </c>
      <c r="J137" s="49"/>
      <c r="K137" s="50"/>
      <c r="L137" s="32" t="s">
        <v>36</v>
      </c>
    </row>
    <row r="138" spans="1:12" ht="27">
      <c r="A138" s="75">
        <v>131</v>
      </c>
      <c r="B138" s="90" t="s">
        <v>207</v>
      </c>
      <c r="C138" s="91"/>
      <c r="D138" s="91"/>
      <c r="E138" s="92"/>
      <c r="F138" s="38"/>
      <c r="G138" s="39">
        <f t="shared" ref="G138:H140" si="23">+G139</f>
        <v>1</v>
      </c>
      <c r="H138" s="39">
        <f t="shared" si="23"/>
        <v>1</v>
      </c>
      <c r="I138" s="39">
        <f t="shared" si="20"/>
        <v>0</v>
      </c>
      <c r="J138" s="40"/>
      <c r="K138" s="41"/>
      <c r="L138" s="32" t="s">
        <v>36</v>
      </c>
    </row>
    <row r="139" spans="1:12" ht="27">
      <c r="A139" s="75">
        <v>132</v>
      </c>
      <c r="B139" s="84"/>
      <c r="C139" s="90" t="s">
        <v>169</v>
      </c>
      <c r="D139" s="91"/>
      <c r="E139" s="92"/>
      <c r="F139" s="38"/>
      <c r="G139" s="39">
        <f t="shared" si="23"/>
        <v>1</v>
      </c>
      <c r="H139" s="39">
        <f t="shared" si="23"/>
        <v>1</v>
      </c>
      <c r="I139" s="39">
        <f t="shared" si="20"/>
        <v>0</v>
      </c>
      <c r="J139" s="40"/>
      <c r="K139" s="42"/>
      <c r="L139" s="32" t="s">
        <v>36</v>
      </c>
    </row>
    <row r="140" spans="1:12" ht="27">
      <c r="A140" s="75">
        <v>133</v>
      </c>
      <c r="B140" s="78"/>
      <c r="C140" s="78"/>
      <c r="D140" s="90" t="s">
        <v>170</v>
      </c>
      <c r="E140" s="92"/>
      <c r="F140" s="83"/>
      <c r="G140" s="48">
        <f t="shared" si="23"/>
        <v>1</v>
      </c>
      <c r="H140" s="48">
        <f t="shared" si="23"/>
        <v>1</v>
      </c>
      <c r="I140" s="48">
        <f t="shared" si="20"/>
        <v>0</v>
      </c>
      <c r="J140" s="49"/>
      <c r="K140" s="50"/>
      <c r="L140" s="32" t="s">
        <v>36</v>
      </c>
    </row>
    <row r="141" spans="1:12" ht="27">
      <c r="A141" s="75">
        <v>134</v>
      </c>
      <c r="B141" s="78"/>
      <c r="C141" s="78"/>
      <c r="D141" s="79"/>
      <c r="E141" s="46" t="s">
        <v>171</v>
      </c>
      <c r="F141" s="83" t="s">
        <v>172</v>
      </c>
      <c r="G141" s="48">
        <v>1</v>
      </c>
      <c r="H141" s="48">
        <v>1</v>
      </c>
      <c r="I141" s="48">
        <f t="shared" si="20"/>
        <v>0</v>
      </c>
      <c r="J141" s="49"/>
      <c r="K141" s="50"/>
      <c r="L141" s="32" t="s">
        <v>36</v>
      </c>
    </row>
    <row r="142" spans="1:12" ht="27" customHeight="1">
      <c r="A142" s="75">
        <v>135</v>
      </c>
      <c r="B142" s="90" t="s">
        <v>208</v>
      </c>
      <c r="C142" s="91"/>
      <c r="D142" s="91"/>
      <c r="E142" s="92"/>
      <c r="F142" s="38"/>
      <c r="G142" s="39">
        <f>G143+G153+G148</f>
        <v>9724849</v>
      </c>
      <c r="H142" s="39">
        <f>H143+H153+H148</f>
        <v>9304387</v>
      </c>
      <c r="I142" s="39">
        <f t="shared" ref="I142:I144" si="24">H142-G142</f>
        <v>-420462</v>
      </c>
      <c r="J142" s="40"/>
      <c r="K142" s="41"/>
      <c r="L142" s="32" t="s">
        <v>36</v>
      </c>
    </row>
    <row r="143" spans="1:12" ht="27" customHeight="1">
      <c r="A143" s="75">
        <v>136</v>
      </c>
      <c r="B143" s="78"/>
      <c r="C143" s="90" t="s">
        <v>8</v>
      </c>
      <c r="D143" s="91"/>
      <c r="E143" s="92"/>
      <c r="F143" s="52"/>
      <c r="G143" s="39">
        <f>G144+G146</f>
        <v>527284</v>
      </c>
      <c r="H143" s="39">
        <f>H144+H146</f>
        <v>533312</v>
      </c>
      <c r="I143" s="48">
        <f t="shared" si="24"/>
        <v>6028</v>
      </c>
      <c r="J143" s="49"/>
      <c r="K143" s="50"/>
      <c r="L143" s="32" t="s">
        <v>36</v>
      </c>
    </row>
    <row r="144" spans="1:12" ht="27" customHeight="1">
      <c r="A144" s="75">
        <v>137</v>
      </c>
      <c r="B144" s="78"/>
      <c r="C144" s="78"/>
      <c r="D144" s="90" t="s">
        <v>9</v>
      </c>
      <c r="E144" s="92"/>
      <c r="F144" s="47"/>
      <c r="G144" s="39">
        <f t="shared" ref="G144:H146" si="25">G145</f>
        <v>518000</v>
      </c>
      <c r="H144" s="39">
        <f t="shared" si="25"/>
        <v>518000</v>
      </c>
      <c r="I144" s="48">
        <f t="shared" si="24"/>
        <v>0</v>
      </c>
      <c r="J144" s="49"/>
      <c r="K144" s="50"/>
      <c r="L144" s="32" t="s">
        <v>36</v>
      </c>
    </row>
    <row r="145" spans="1:12" ht="27" customHeight="1">
      <c r="A145" s="75">
        <v>138</v>
      </c>
      <c r="B145" s="78"/>
      <c r="C145" s="78"/>
      <c r="D145" s="78"/>
      <c r="E145" s="56" t="s">
        <v>10</v>
      </c>
      <c r="F145" s="43" t="s">
        <v>22</v>
      </c>
      <c r="G145" s="39">
        <v>518000</v>
      </c>
      <c r="H145" s="39">
        <v>518000</v>
      </c>
      <c r="I145" s="39">
        <f t="shared" ref="I145:I157" si="26">H145-G145</f>
        <v>0</v>
      </c>
      <c r="J145" s="40"/>
      <c r="K145" s="42"/>
      <c r="L145" s="32" t="s">
        <v>36</v>
      </c>
    </row>
    <row r="146" spans="1:12" ht="27" customHeight="1">
      <c r="A146" s="75">
        <v>139</v>
      </c>
      <c r="B146" s="78"/>
      <c r="C146" s="78"/>
      <c r="D146" s="90" t="s">
        <v>11</v>
      </c>
      <c r="E146" s="92"/>
      <c r="F146" s="43"/>
      <c r="G146" s="39">
        <f t="shared" si="25"/>
        <v>9284</v>
      </c>
      <c r="H146" s="39">
        <f t="shared" si="25"/>
        <v>15312</v>
      </c>
      <c r="I146" s="39">
        <f t="shared" si="26"/>
        <v>6028</v>
      </c>
      <c r="J146" s="40"/>
      <c r="K146" s="42"/>
      <c r="L146" s="32" t="s">
        <v>36</v>
      </c>
    </row>
    <row r="147" spans="1:12" ht="27" customHeight="1">
      <c r="A147" s="75">
        <v>140</v>
      </c>
      <c r="B147" s="78"/>
      <c r="C147" s="78"/>
      <c r="D147" s="77"/>
      <c r="E147" s="44" t="s">
        <v>12</v>
      </c>
      <c r="F147" s="43" t="s">
        <v>31</v>
      </c>
      <c r="G147" s="39">
        <v>9284</v>
      </c>
      <c r="H147" s="39">
        <v>15312</v>
      </c>
      <c r="I147" s="39">
        <f t="shared" si="26"/>
        <v>6028</v>
      </c>
      <c r="J147" s="40"/>
      <c r="K147" s="42"/>
      <c r="L147" s="32" t="s">
        <v>36</v>
      </c>
    </row>
    <row r="148" spans="1:12" ht="27">
      <c r="A148" s="75">
        <v>141</v>
      </c>
      <c r="B148" s="78"/>
      <c r="C148" s="96" t="s">
        <v>173</v>
      </c>
      <c r="D148" s="96"/>
      <c r="E148" s="96"/>
      <c r="F148" s="52"/>
      <c r="G148" s="48">
        <f>+G149</f>
        <v>9122966</v>
      </c>
      <c r="H148" s="48">
        <f>+H149</f>
        <v>8629054</v>
      </c>
      <c r="I148" s="48">
        <f t="shared" si="26"/>
        <v>-493912</v>
      </c>
      <c r="J148" s="49"/>
      <c r="K148" s="50"/>
      <c r="L148" s="32" t="s">
        <v>36</v>
      </c>
    </row>
    <row r="149" spans="1:12" ht="27">
      <c r="A149" s="75">
        <v>142</v>
      </c>
      <c r="B149" s="78"/>
      <c r="C149" s="77"/>
      <c r="D149" s="90" t="s">
        <v>174</v>
      </c>
      <c r="E149" s="92"/>
      <c r="F149" s="80"/>
      <c r="G149" s="39">
        <f>+G150+G151+G152</f>
        <v>9122966</v>
      </c>
      <c r="H149" s="39">
        <f>+H150+H151+H152</f>
        <v>8629054</v>
      </c>
      <c r="I149" s="39">
        <f t="shared" si="26"/>
        <v>-493912</v>
      </c>
      <c r="J149" s="40"/>
      <c r="K149" s="42"/>
      <c r="L149" s="32" t="s">
        <v>36</v>
      </c>
    </row>
    <row r="150" spans="1:12" ht="27">
      <c r="A150" s="75">
        <v>143</v>
      </c>
      <c r="B150" s="78"/>
      <c r="C150" s="78"/>
      <c r="D150" s="78"/>
      <c r="E150" s="46" t="s">
        <v>175</v>
      </c>
      <c r="F150" s="46" t="s">
        <v>176</v>
      </c>
      <c r="G150" s="48">
        <v>8453000</v>
      </c>
      <c r="H150" s="48">
        <v>7978000</v>
      </c>
      <c r="I150" s="48">
        <f t="shared" si="26"/>
        <v>-475000</v>
      </c>
      <c r="J150" s="49"/>
      <c r="K150" s="50"/>
      <c r="L150" s="32" t="s">
        <v>36</v>
      </c>
    </row>
    <row r="151" spans="1:12" ht="27">
      <c r="A151" s="75">
        <v>144</v>
      </c>
      <c r="B151" s="78"/>
      <c r="C151" s="78"/>
      <c r="D151" s="78"/>
      <c r="E151" s="46" t="s">
        <v>177</v>
      </c>
      <c r="F151" s="44" t="s">
        <v>178</v>
      </c>
      <c r="G151" s="39">
        <v>667409</v>
      </c>
      <c r="H151" s="39">
        <v>646243</v>
      </c>
      <c r="I151" s="39">
        <f t="shared" si="26"/>
        <v>-21166</v>
      </c>
      <c r="J151" s="40"/>
      <c r="K151" s="42"/>
      <c r="L151" s="32" t="s">
        <v>36</v>
      </c>
    </row>
    <row r="152" spans="1:12" ht="27">
      <c r="A152" s="75">
        <v>145</v>
      </c>
      <c r="B152" s="78"/>
      <c r="C152" s="78"/>
      <c r="D152" s="78"/>
      <c r="E152" s="44" t="s">
        <v>179</v>
      </c>
      <c r="F152" s="44" t="s">
        <v>180</v>
      </c>
      <c r="G152" s="39">
        <v>2557</v>
      </c>
      <c r="H152" s="39">
        <v>4811</v>
      </c>
      <c r="I152" s="39">
        <f t="shared" si="26"/>
        <v>2254</v>
      </c>
      <c r="J152" s="40"/>
      <c r="K152" s="42"/>
      <c r="L152" s="32" t="s">
        <v>36</v>
      </c>
    </row>
    <row r="153" spans="1:12" ht="27" customHeight="1">
      <c r="A153" s="75">
        <v>146</v>
      </c>
      <c r="B153" s="78"/>
      <c r="C153" s="90" t="s">
        <v>13</v>
      </c>
      <c r="D153" s="91"/>
      <c r="E153" s="92"/>
      <c r="F153" s="38"/>
      <c r="G153" s="39">
        <f>G154+G156+G158+G160+G162</f>
        <v>74599</v>
      </c>
      <c r="H153" s="39">
        <f>H154+H156+H158+H160+H162</f>
        <v>142021</v>
      </c>
      <c r="I153" s="39">
        <f t="shared" si="26"/>
        <v>67422</v>
      </c>
      <c r="J153" s="40"/>
      <c r="K153" s="42"/>
      <c r="L153" s="32" t="s">
        <v>36</v>
      </c>
    </row>
    <row r="154" spans="1:12" ht="27" customHeight="1">
      <c r="A154" s="75">
        <v>147</v>
      </c>
      <c r="B154" s="78"/>
      <c r="C154" s="78"/>
      <c r="D154" s="90" t="s">
        <v>14</v>
      </c>
      <c r="E154" s="92"/>
      <c r="F154" s="47"/>
      <c r="G154" s="39">
        <f t="shared" ref="G154:H156" si="27">G155</f>
        <v>23943</v>
      </c>
      <c r="H154" s="39">
        <f t="shared" si="27"/>
        <v>24034</v>
      </c>
      <c r="I154" s="48">
        <f t="shared" si="26"/>
        <v>91</v>
      </c>
      <c r="J154" s="49"/>
      <c r="K154" s="50"/>
      <c r="L154" s="32" t="s">
        <v>36</v>
      </c>
    </row>
    <row r="155" spans="1:12" ht="27" customHeight="1">
      <c r="A155" s="75">
        <v>148</v>
      </c>
      <c r="B155" s="78"/>
      <c r="C155" s="78"/>
      <c r="D155" s="45"/>
      <c r="E155" s="46" t="s">
        <v>15</v>
      </c>
      <c r="F155" s="44" t="s">
        <v>23</v>
      </c>
      <c r="G155" s="39">
        <v>23943</v>
      </c>
      <c r="H155" s="39">
        <v>24034</v>
      </c>
      <c r="I155" s="39">
        <f t="shared" si="26"/>
        <v>91</v>
      </c>
      <c r="J155" s="40"/>
      <c r="K155" s="42"/>
      <c r="L155" s="32" t="s">
        <v>36</v>
      </c>
    </row>
    <row r="156" spans="1:12" ht="27" customHeight="1">
      <c r="A156" s="75">
        <v>149</v>
      </c>
      <c r="B156" s="78"/>
      <c r="C156" s="78"/>
      <c r="D156" s="90" t="s">
        <v>16</v>
      </c>
      <c r="E156" s="92"/>
      <c r="F156" s="47"/>
      <c r="G156" s="39">
        <f t="shared" si="27"/>
        <v>51</v>
      </c>
      <c r="H156" s="39">
        <f t="shared" si="27"/>
        <v>55</v>
      </c>
      <c r="I156" s="48">
        <f t="shared" si="26"/>
        <v>4</v>
      </c>
      <c r="J156" s="49"/>
      <c r="K156" s="50"/>
      <c r="L156" s="32" t="s">
        <v>36</v>
      </c>
    </row>
    <row r="157" spans="1:12" ht="27" customHeight="1">
      <c r="A157" s="75">
        <v>150</v>
      </c>
      <c r="B157" s="78"/>
      <c r="C157" s="78"/>
      <c r="D157" s="45"/>
      <c r="E157" s="56" t="s">
        <v>17</v>
      </c>
      <c r="F157" s="87" t="s">
        <v>191</v>
      </c>
      <c r="G157" s="48">
        <v>51</v>
      </c>
      <c r="H157" s="48">
        <v>55</v>
      </c>
      <c r="I157" s="48">
        <f t="shared" si="26"/>
        <v>4</v>
      </c>
      <c r="J157" s="49"/>
      <c r="K157" s="50"/>
      <c r="L157" s="32" t="s">
        <v>36</v>
      </c>
    </row>
    <row r="158" spans="1:12" ht="27" customHeight="1">
      <c r="A158" s="75">
        <v>151</v>
      </c>
      <c r="B158" s="78"/>
      <c r="C158" s="78"/>
      <c r="D158" s="90" t="s">
        <v>210</v>
      </c>
      <c r="E158" s="92"/>
      <c r="F158" s="47"/>
      <c r="G158" s="39">
        <f t="shared" ref="G158:H158" si="28">G159</f>
        <v>213</v>
      </c>
      <c r="H158" s="39">
        <f t="shared" si="28"/>
        <v>213</v>
      </c>
      <c r="I158" s="48">
        <f t="shared" ref="I158:I163" si="29">H158-G158</f>
        <v>0</v>
      </c>
      <c r="J158" s="49"/>
      <c r="K158" s="50"/>
      <c r="L158" s="32" t="s">
        <v>36</v>
      </c>
    </row>
    <row r="159" spans="1:12" ht="40.5" customHeight="1">
      <c r="A159" s="75">
        <v>152</v>
      </c>
      <c r="B159" s="78"/>
      <c r="C159" s="78"/>
      <c r="D159" s="78"/>
      <c r="E159" s="56" t="s">
        <v>18</v>
      </c>
      <c r="F159" s="27" t="s">
        <v>181</v>
      </c>
      <c r="G159" s="39">
        <v>213</v>
      </c>
      <c r="H159" s="39">
        <v>213</v>
      </c>
      <c r="I159" s="39">
        <f t="shared" si="29"/>
        <v>0</v>
      </c>
      <c r="J159" s="40"/>
      <c r="K159" s="42"/>
      <c r="L159" s="32" t="s">
        <v>36</v>
      </c>
    </row>
    <row r="160" spans="1:12" ht="27" customHeight="1">
      <c r="A160" s="75">
        <v>153</v>
      </c>
      <c r="B160" s="78"/>
      <c r="C160" s="78"/>
      <c r="D160" s="90" t="s">
        <v>209</v>
      </c>
      <c r="E160" s="92"/>
      <c r="F160" s="43"/>
      <c r="G160" s="39">
        <f t="shared" ref="G160:H160" si="30">G161</f>
        <v>1</v>
      </c>
      <c r="H160" s="39">
        <f t="shared" si="30"/>
        <v>1</v>
      </c>
      <c r="I160" s="39">
        <f t="shared" si="29"/>
        <v>0</v>
      </c>
      <c r="J160" s="40"/>
      <c r="K160" s="42"/>
      <c r="L160" s="32" t="s">
        <v>36</v>
      </c>
    </row>
    <row r="161" spans="1:12" ht="27" customHeight="1">
      <c r="A161" s="75">
        <v>154</v>
      </c>
      <c r="B161" s="78"/>
      <c r="C161" s="78"/>
      <c r="D161" s="77"/>
      <c r="E161" s="76" t="s">
        <v>19</v>
      </c>
      <c r="F161" s="47" t="s">
        <v>24</v>
      </c>
      <c r="G161" s="39">
        <v>1</v>
      </c>
      <c r="H161" s="39">
        <v>1</v>
      </c>
      <c r="I161" s="39">
        <f t="shared" si="29"/>
        <v>0</v>
      </c>
      <c r="J161" s="40"/>
      <c r="K161" s="42"/>
      <c r="L161" s="32" t="s">
        <v>36</v>
      </c>
    </row>
    <row r="162" spans="1:12" ht="27" customHeight="1">
      <c r="A162" s="75">
        <v>155</v>
      </c>
      <c r="B162" s="78"/>
      <c r="C162" s="78"/>
      <c r="D162" s="90" t="s">
        <v>211</v>
      </c>
      <c r="E162" s="92"/>
      <c r="F162" s="43"/>
      <c r="G162" s="39">
        <f>G163</f>
        <v>50391</v>
      </c>
      <c r="H162" s="39">
        <f>H163</f>
        <v>117718</v>
      </c>
      <c r="I162" s="39">
        <f t="shared" si="29"/>
        <v>67327</v>
      </c>
      <c r="J162" s="40"/>
      <c r="K162" s="42"/>
      <c r="L162" s="32" t="s">
        <v>36</v>
      </c>
    </row>
    <row r="163" spans="1:12" ht="27" customHeight="1">
      <c r="A163" s="75">
        <v>156</v>
      </c>
      <c r="B163" s="78"/>
      <c r="C163" s="78"/>
      <c r="D163" s="77"/>
      <c r="E163" s="76" t="s">
        <v>20</v>
      </c>
      <c r="F163" s="43" t="s">
        <v>182</v>
      </c>
      <c r="G163" s="39">
        <v>50391</v>
      </c>
      <c r="H163" s="39">
        <v>117718</v>
      </c>
      <c r="I163" s="39">
        <f t="shared" si="29"/>
        <v>67327</v>
      </c>
      <c r="J163" s="40"/>
      <c r="K163" s="42"/>
      <c r="L163" s="32" t="s">
        <v>36</v>
      </c>
    </row>
    <row r="164" spans="1:12" ht="27">
      <c r="A164" s="75">
        <v>157</v>
      </c>
      <c r="B164" s="90" t="s">
        <v>194</v>
      </c>
      <c r="C164" s="91"/>
      <c r="D164" s="91"/>
      <c r="E164" s="92"/>
      <c r="F164" s="38"/>
      <c r="G164" s="39">
        <f t="shared" ref="G164:H166" si="31">+G165</f>
        <v>1</v>
      </c>
      <c r="H164" s="39">
        <f t="shared" si="31"/>
        <v>0</v>
      </c>
      <c r="I164" s="39">
        <f>H164-G164</f>
        <v>-1</v>
      </c>
      <c r="J164" s="40"/>
      <c r="K164" s="41"/>
      <c r="L164" s="32" t="s">
        <v>36</v>
      </c>
    </row>
    <row r="165" spans="1:12" ht="27">
      <c r="A165" s="75">
        <v>158</v>
      </c>
      <c r="B165" s="84"/>
      <c r="C165" s="90" t="s">
        <v>194</v>
      </c>
      <c r="D165" s="91"/>
      <c r="E165" s="92"/>
      <c r="F165" s="38"/>
      <c r="G165" s="39">
        <f t="shared" si="31"/>
        <v>1</v>
      </c>
      <c r="H165" s="39">
        <f t="shared" si="31"/>
        <v>0</v>
      </c>
      <c r="I165" s="39">
        <f>H165-G165</f>
        <v>-1</v>
      </c>
      <c r="J165" s="40"/>
      <c r="K165" s="42"/>
      <c r="L165" s="32" t="s">
        <v>36</v>
      </c>
    </row>
    <row r="166" spans="1:12" ht="27">
      <c r="A166" s="75">
        <v>159</v>
      </c>
      <c r="B166" s="78"/>
      <c r="C166" s="77"/>
      <c r="D166" s="90" t="s">
        <v>194</v>
      </c>
      <c r="E166" s="92"/>
      <c r="F166" s="80"/>
      <c r="G166" s="39">
        <f t="shared" si="31"/>
        <v>1</v>
      </c>
      <c r="H166" s="39">
        <f t="shared" si="31"/>
        <v>0</v>
      </c>
      <c r="I166" s="39">
        <f>H166-G166</f>
        <v>-1</v>
      </c>
      <c r="J166" s="40"/>
      <c r="K166" s="42"/>
      <c r="L166" s="32" t="s">
        <v>36</v>
      </c>
    </row>
    <row r="167" spans="1:12" ht="27">
      <c r="A167" s="75">
        <v>160</v>
      </c>
      <c r="B167" s="78"/>
      <c r="C167" s="78"/>
      <c r="D167" s="77"/>
      <c r="E167" s="44" t="s">
        <v>194</v>
      </c>
      <c r="F167" s="80" t="s">
        <v>194</v>
      </c>
      <c r="G167" s="39">
        <v>1</v>
      </c>
      <c r="H167" s="39">
        <v>0</v>
      </c>
      <c r="I167" s="39">
        <f>H167-G167</f>
        <v>-1</v>
      </c>
      <c r="J167" s="40"/>
      <c r="K167" s="42"/>
      <c r="L167" s="32" t="s">
        <v>36</v>
      </c>
    </row>
    <row r="168" spans="1:12" ht="27" customHeight="1" thickBot="1">
      <c r="A168" s="103" t="s">
        <v>21</v>
      </c>
      <c r="B168" s="104"/>
      <c r="C168" s="104"/>
      <c r="D168" s="104"/>
      <c r="E168" s="105"/>
      <c r="F168" s="53"/>
      <c r="G168" s="28">
        <f>+G8+G44+G60+G64+G68+G72+G76+G80+G164+G84+G88+G94+G101+G105+G142+G125+G131+G138+G121+G114+G109</f>
        <v>1052159528</v>
      </c>
      <c r="H168" s="28">
        <f>+H8+H44+H60+H64+H68+H72+H76+H80+H164+H84+H88+H94+H101+H105+H142+H125+H131+H138+H121+H114+H109</f>
        <v>1117568598</v>
      </c>
      <c r="I168" s="57">
        <f t="shared" ref="I168" si="32">H168-G168</f>
        <v>65409070</v>
      </c>
      <c r="J168" s="51"/>
      <c r="K168" s="54"/>
    </row>
    <row r="169" spans="1:12" ht="14.25">
      <c r="A169" s="58"/>
      <c r="B169" s="58"/>
      <c r="C169" s="58"/>
      <c r="D169" s="58"/>
      <c r="E169" s="58"/>
      <c r="F169" s="59"/>
      <c r="G169" s="60"/>
      <c r="H169" s="60"/>
      <c r="I169" s="60"/>
      <c r="J169" s="61"/>
      <c r="K169" s="62"/>
    </row>
    <row r="170" spans="1:12" s="55" customFormat="1" ht="13.5">
      <c r="A170" s="63"/>
      <c r="B170" s="64"/>
      <c r="C170" s="65"/>
      <c r="D170" s="65"/>
      <c r="E170" s="65"/>
      <c r="F170" s="73"/>
      <c r="G170" s="73"/>
      <c r="H170" s="73"/>
      <c r="I170" s="73"/>
      <c r="J170" s="66"/>
      <c r="K170" s="67"/>
      <c r="L170" s="68"/>
    </row>
    <row r="171" spans="1:12" ht="13.5">
      <c r="F171" s="69"/>
      <c r="G171" s="60"/>
      <c r="H171" s="60"/>
      <c r="I171" s="60"/>
      <c r="J171" s="22"/>
      <c r="K171" s="67"/>
    </row>
    <row r="172" spans="1:12" ht="13.5">
      <c r="F172" s="69"/>
      <c r="G172" s="60"/>
      <c r="H172" s="60"/>
      <c r="I172" s="60"/>
      <c r="J172" s="22"/>
      <c r="K172" s="67"/>
    </row>
    <row r="173" spans="1:12" s="55" customFormat="1" ht="13.5">
      <c r="A173" s="63"/>
      <c r="B173" s="21"/>
      <c r="C173" s="21"/>
      <c r="D173" s="21"/>
      <c r="E173" s="21"/>
      <c r="F173" s="69"/>
      <c r="G173" s="60"/>
      <c r="H173" s="60"/>
      <c r="I173" s="60"/>
      <c r="J173" s="22"/>
      <c r="K173" s="67"/>
      <c r="L173" s="68"/>
    </row>
    <row r="174" spans="1:12" ht="13.5">
      <c r="F174" s="69"/>
      <c r="G174" s="60"/>
      <c r="H174" s="60"/>
      <c r="I174" s="60"/>
      <c r="J174" s="22"/>
      <c r="K174" s="67"/>
    </row>
    <row r="175" spans="1:12" ht="13.5">
      <c r="F175" s="69"/>
      <c r="G175" s="60"/>
      <c r="H175" s="60"/>
      <c r="I175" s="60"/>
      <c r="J175" s="22"/>
      <c r="K175" s="67"/>
    </row>
    <row r="176" spans="1:12" s="55" customFormat="1" ht="13.5">
      <c r="A176" s="63"/>
      <c r="B176" s="21"/>
      <c r="C176" s="21"/>
      <c r="D176" s="21"/>
      <c r="E176" s="21"/>
      <c r="F176" s="69"/>
      <c r="G176" s="60"/>
      <c r="H176" s="60"/>
      <c r="I176" s="60"/>
      <c r="J176" s="22"/>
      <c r="K176" s="67"/>
      <c r="L176" s="68"/>
    </row>
    <row r="177" spans="1:12" ht="13.5">
      <c r="F177" s="69"/>
      <c r="G177" s="60"/>
      <c r="H177" s="60"/>
      <c r="I177" s="60"/>
      <c r="J177" s="22"/>
      <c r="K177" s="67"/>
    </row>
    <row r="178" spans="1:12" ht="13.5">
      <c r="F178" s="69"/>
      <c r="G178" s="60"/>
      <c r="H178" s="60"/>
      <c r="I178" s="60"/>
      <c r="J178" s="22"/>
      <c r="K178" s="67"/>
    </row>
    <row r="179" spans="1:12" s="55" customFormat="1" ht="13.5">
      <c r="A179" s="63"/>
      <c r="B179" s="21"/>
      <c r="C179" s="21"/>
      <c r="D179" s="21"/>
      <c r="E179" s="21"/>
      <c r="F179" s="69"/>
      <c r="G179" s="60"/>
      <c r="H179" s="60"/>
      <c r="I179" s="60"/>
      <c r="J179" s="22"/>
      <c r="K179" s="67"/>
      <c r="L179" s="68"/>
    </row>
    <row r="180" spans="1:12" ht="13.5">
      <c r="F180" s="69"/>
      <c r="G180" s="60"/>
      <c r="H180" s="60"/>
      <c r="I180" s="60"/>
      <c r="J180" s="66"/>
      <c r="K180" s="67"/>
    </row>
    <row r="181" spans="1:12" ht="27" customHeight="1">
      <c r="F181" s="69"/>
      <c r="G181" s="74"/>
      <c r="H181" s="74"/>
      <c r="I181" s="74"/>
      <c r="J181" s="66"/>
      <c r="K181" s="67"/>
    </row>
    <row r="182" spans="1:12" ht="18" customHeight="1">
      <c r="F182" s="69"/>
      <c r="G182" s="71"/>
      <c r="H182" s="71"/>
      <c r="I182" s="72"/>
      <c r="J182" s="66"/>
      <c r="K182" s="67"/>
    </row>
    <row r="190" spans="1:12" s="30" customFormat="1" ht="13.5">
      <c r="A190" s="37"/>
      <c r="B190" s="29"/>
      <c r="C190" s="29"/>
      <c r="D190" s="29"/>
      <c r="E190" s="29"/>
      <c r="F190" s="33"/>
      <c r="I190" s="34"/>
      <c r="J190" s="35"/>
      <c r="K190" s="36"/>
      <c r="L190" s="70"/>
    </row>
    <row r="191" spans="1:12" s="30" customFormat="1" ht="13.5">
      <c r="A191" s="37"/>
      <c r="B191" s="29"/>
      <c r="C191" s="29"/>
      <c r="D191" s="29"/>
      <c r="E191" s="29"/>
      <c r="F191" s="33"/>
      <c r="I191" s="34"/>
      <c r="J191" s="35"/>
      <c r="K191" s="36"/>
      <c r="L191" s="70"/>
    </row>
    <row r="192" spans="1:12" s="30" customFormat="1" ht="13.5">
      <c r="A192" s="37"/>
      <c r="B192" s="29"/>
      <c r="C192" s="29"/>
      <c r="D192" s="29"/>
      <c r="E192" s="29"/>
      <c r="F192" s="33"/>
      <c r="I192" s="34"/>
      <c r="J192" s="35"/>
      <c r="K192" s="36"/>
      <c r="L192" s="70"/>
    </row>
    <row r="193" spans="1:12" s="30" customFormat="1" ht="13.5">
      <c r="A193" s="37"/>
      <c r="B193" s="29"/>
      <c r="C193" s="29"/>
      <c r="D193" s="29"/>
      <c r="E193" s="29"/>
      <c r="F193" s="33"/>
      <c r="I193" s="34"/>
      <c r="J193" s="35"/>
      <c r="K193" s="36"/>
      <c r="L193" s="70"/>
    </row>
    <row r="194" spans="1:12" s="30" customFormat="1" ht="13.5">
      <c r="A194" s="37"/>
      <c r="B194" s="29"/>
      <c r="C194" s="29"/>
      <c r="D194" s="29"/>
      <c r="E194" s="29"/>
      <c r="F194" s="33"/>
      <c r="I194" s="34"/>
      <c r="J194" s="35"/>
      <c r="K194" s="36"/>
      <c r="L194" s="70"/>
    </row>
    <row r="195" spans="1:12" s="30" customFormat="1" ht="13.5">
      <c r="A195" s="37"/>
      <c r="B195" s="29"/>
      <c r="C195" s="29"/>
      <c r="D195" s="29"/>
      <c r="E195" s="29"/>
      <c r="F195" s="33"/>
      <c r="I195" s="34"/>
      <c r="J195" s="35"/>
      <c r="K195" s="36"/>
      <c r="L195" s="70"/>
    </row>
    <row r="196" spans="1:12" s="30" customFormat="1" ht="13.5">
      <c r="A196" s="37"/>
      <c r="B196" s="29"/>
      <c r="C196" s="29"/>
      <c r="D196" s="29"/>
      <c r="E196" s="29"/>
      <c r="F196" s="33"/>
      <c r="I196" s="34"/>
      <c r="J196" s="35"/>
      <c r="K196" s="36"/>
      <c r="L196" s="70"/>
    </row>
    <row r="197" spans="1:12" s="30" customFormat="1" ht="13.5">
      <c r="A197" s="37"/>
      <c r="B197" s="29"/>
      <c r="C197" s="29"/>
      <c r="D197" s="29"/>
      <c r="E197" s="29"/>
      <c r="F197" s="33"/>
      <c r="I197" s="34"/>
      <c r="J197" s="35"/>
      <c r="K197" s="36"/>
      <c r="L197" s="70"/>
    </row>
    <row r="198" spans="1:12" s="30" customFormat="1" ht="13.5">
      <c r="A198" s="37"/>
      <c r="B198" s="29"/>
      <c r="C198" s="29"/>
      <c r="D198" s="29"/>
      <c r="E198" s="29"/>
      <c r="F198" s="33"/>
      <c r="I198" s="34"/>
      <c r="J198" s="35"/>
      <c r="K198" s="36"/>
      <c r="L198" s="70"/>
    </row>
    <row r="199" spans="1:12" s="30" customFormat="1" ht="13.5">
      <c r="A199" s="37"/>
      <c r="B199" s="29"/>
      <c r="C199" s="29"/>
      <c r="D199" s="29"/>
      <c r="E199" s="29"/>
      <c r="F199" s="33"/>
      <c r="I199" s="34"/>
      <c r="J199" s="35"/>
      <c r="K199" s="36"/>
      <c r="L199" s="70"/>
    </row>
    <row r="200" spans="1:12" s="30" customFormat="1" ht="13.5">
      <c r="A200" s="37"/>
      <c r="B200" s="29"/>
      <c r="C200" s="29"/>
      <c r="D200" s="29"/>
      <c r="E200" s="29"/>
      <c r="F200" s="69"/>
      <c r="G200" s="71"/>
      <c r="H200" s="71"/>
      <c r="I200" s="72"/>
      <c r="J200" s="35"/>
      <c r="K200" s="36"/>
      <c r="L200" s="70"/>
    </row>
    <row r="201" spans="1:12" s="30" customFormat="1" ht="13.5">
      <c r="A201" s="37"/>
      <c r="B201" s="29"/>
      <c r="C201" s="29"/>
      <c r="D201" s="29"/>
      <c r="E201" s="29"/>
      <c r="F201" s="69"/>
      <c r="G201" s="71"/>
      <c r="H201" s="71"/>
      <c r="I201" s="72"/>
      <c r="J201" s="35"/>
      <c r="K201" s="36"/>
      <c r="L201" s="70"/>
    </row>
    <row r="202" spans="1:12" s="30" customFormat="1" ht="13.5">
      <c r="A202" s="37"/>
      <c r="B202" s="29"/>
      <c r="C202" s="29"/>
      <c r="D202" s="29"/>
      <c r="E202" s="29"/>
      <c r="F202" s="69"/>
      <c r="G202" s="71"/>
      <c r="H202" s="71"/>
      <c r="I202" s="72"/>
      <c r="J202" s="35"/>
      <c r="K202" s="36"/>
      <c r="L202" s="70"/>
    </row>
    <row r="203" spans="1:12" s="30" customFormat="1" ht="13.5">
      <c r="A203" s="37"/>
      <c r="B203" s="29"/>
      <c r="C203" s="29"/>
      <c r="D203" s="29"/>
      <c r="E203" s="29"/>
      <c r="F203" s="69"/>
      <c r="G203" s="71"/>
      <c r="H203" s="71"/>
      <c r="I203" s="72"/>
      <c r="J203" s="35"/>
      <c r="K203" s="36"/>
      <c r="L203" s="70"/>
    </row>
    <row r="204" spans="1:12" s="30" customFormat="1" ht="13.5">
      <c r="A204" s="37"/>
      <c r="B204" s="29"/>
      <c r="C204" s="29"/>
      <c r="D204" s="29"/>
      <c r="E204" s="29"/>
      <c r="F204" s="69"/>
      <c r="G204" s="71"/>
      <c r="H204" s="71"/>
      <c r="I204" s="72"/>
      <c r="J204" s="35"/>
      <c r="K204" s="36"/>
      <c r="L204" s="70"/>
    </row>
    <row r="205" spans="1:12" s="30" customFormat="1" ht="13.5">
      <c r="A205" s="37"/>
      <c r="B205" s="29"/>
      <c r="C205" s="29"/>
      <c r="D205" s="29"/>
      <c r="E205" s="29"/>
      <c r="F205" s="69"/>
      <c r="G205" s="71"/>
      <c r="H205" s="71"/>
      <c r="I205" s="72"/>
      <c r="J205" s="35"/>
      <c r="K205" s="36"/>
      <c r="L205" s="70"/>
    </row>
    <row r="206" spans="1:12" s="30" customFormat="1" ht="13.5">
      <c r="A206" s="37"/>
      <c r="B206" s="29"/>
      <c r="C206" s="29"/>
      <c r="D206" s="29"/>
      <c r="E206" s="29"/>
      <c r="F206" s="69"/>
      <c r="G206" s="71"/>
      <c r="H206" s="71"/>
      <c r="I206" s="72"/>
      <c r="J206" s="35"/>
      <c r="K206" s="36"/>
      <c r="L206" s="70"/>
    </row>
    <row r="207" spans="1:12" s="30" customFormat="1" ht="13.5">
      <c r="A207" s="37"/>
      <c r="B207" s="29"/>
      <c r="C207" s="29"/>
      <c r="D207" s="29"/>
      <c r="E207" s="29"/>
      <c r="F207" s="69"/>
      <c r="G207" s="71"/>
      <c r="H207" s="71"/>
      <c r="I207" s="72"/>
      <c r="J207" s="35"/>
      <c r="K207" s="36"/>
      <c r="L207" s="70"/>
    </row>
    <row r="208" spans="1:12" ht="13.5">
      <c r="F208" s="69"/>
      <c r="G208" s="71"/>
      <c r="H208" s="71"/>
      <c r="I208" s="72"/>
    </row>
  </sheetData>
  <autoFilter ref="A6:EX168" xr:uid="{00000000-0009-0000-0000-000000000000}">
    <filterColumn colId="1" showButton="0"/>
    <filterColumn colId="2" showButton="0"/>
    <filterColumn colId="3" showButton="0"/>
    <filterColumn colId="9" showButton="0"/>
  </autoFilter>
  <mergeCells count="114">
    <mergeCell ref="D10:E10"/>
    <mergeCell ref="B8:E8"/>
    <mergeCell ref="J1:K1"/>
    <mergeCell ref="B6:E7"/>
    <mergeCell ref="F6:F7"/>
    <mergeCell ref="J6:K7"/>
    <mergeCell ref="C98:E98"/>
    <mergeCell ref="D99:E99"/>
    <mergeCell ref="B101:E101"/>
    <mergeCell ref="B44:E44"/>
    <mergeCell ref="C45:E45"/>
    <mergeCell ref="D46:E46"/>
    <mergeCell ref="C57:E57"/>
    <mergeCell ref="D58:E58"/>
    <mergeCell ref="B60:E60"/>
    <mergeCell ref="B64:E64"/>
    <mergeCell ref="C65:E65"/>
    <mergeCell ref="D66:E66"/>
    <mergeCell ref="C48:E48"/>
    <mergeCell ref="D49:E49"/>
    <mergeCell ref="D26:E26"/>
    <mergeCell ref="D23:E23"/>
    <mergeCell ref="C85:E85"/>
    <mergeCell ref="D86:E86"/>
    <mergeCell ref="L2:L5"/>
    <mergeCell ref="D158:E158"/>
    <mergeCell ref="D41:E41"/>
    <mergeCell ref="D162:E162"/>
    <mergeCell ref="A168:E168"/>
    <mergeCell ref="C153:E153"/>
    <mergeCell ref="D154:E154"/>
    <mergeCell ref="D37:E37"/>
    <mergeCell ref="B142:E142"/>
    <mergeCell ref="C143:E143"/>
    <mergeCell ref="D144:E144"/>
    <mergeCell ref="D146:E146"/>
    <mergeCell ref="C122:E122"/>
    <mergeCell ref="D123:E123"/>
    <mergeCell ref="B121:E121"/>
    <mergeCell ref="C110:E110"/>
    <mergeCell ref="D20:E20"/>
    <mergeCell ref="C22:E22"/>
    <mergeCell ref="B109:E109"/>
    <mergeCell ref="C9:E9"/>
    <mergeCell ref="D111:E111"/>
    <mergeCell ref="D13:E13"/>
    <mergeCell ref="C16:E16"/>
    <mergeCell ref="D17:E17"/>
    <mergeCell ref="D166:E166"/>
    <mergeCell ref="C51:E51"/>
    <mergeCell ref="D52:E52"/>
    <mergeCell ref="D156:E156"/>
    <mergeCell ref="C40:E40"/>
    <mergeCell ref="C28:E28"/>
    <mergeCell ref="D29:E29"/>
    <mergeCell ref="C36:E36"/>
    <mergeCell ref="C32:E32"/>
    <mergeCell ref="B125:E125"/>
    <mergeCell ref="C126:E126"/>
    <mergeCell ref="B114:E114"/>
    <mergeCell ref="C115:E115"/>
    <mergeCell ref="D116:E116"/>
    <mergeCell ref="B115:B117"/>
    <mergeCell ref="C116:C117"/>
    <mergeCell ref="C118:E118"/>
    <mergeCell ref="D119:E119"/>
    <mergeCell ref="B118:B120"/>
    <mergeCell ref="C119:C120"/>
    <mergeCell ref="D33:E33"/>
    <mergeCell ref="D160:E160"/>
    <mergeCell ref="C61:E61"/>
    <mergeCell ref="B84:E84"/>
    <mergeCell ref="B164:E164"/>
    <mergeCell ref="C165:E165"/>
    <mergeCell ref="B68:E68"/>
    <mergeCell ref="C69:E69"/>
    <mergeCell ref="D70:E70"/>
    <mergeCell ref="B80:E80"/>
    <mergeCell ref="C81:E81"/>
    <mergeCell ref="D82:E82"/>
    <mergeCell ref="B72:E72"/>
    <mergeCell ref="C73:E73"/>
    <mergeCell ref="D74:E74"/>
    <mergeCell ref="C102:E102"/>
    <mergeCell ref="D103:E103"/>
    <mergeCell ref="B105:E105"/>
    <mergeCell ref="C106:E106"/>
    <mergeCell ref="D107:E107"/>
    <mergeCell ref="C89:E89"/>
    <mergeCell ref="D90:E90"/>
    <mergeCell ref="D92:E92"/>
    <mergeCell ref="B94:E94"/>
    <mergeCell ref="C95:E95"/>
    <mergeCell ref="D96:E96"/>
    <mergeCell ref="C54:E54"/>
    <mergeCell ref="D55:E55"/>
    <mergeCell ref="D62:E62"/>
    <mergeCell ref="B88:E88"/>
    <mergeCell ref="D149:E149"/>
    <mergeCell ref="D129:E129"/>
    <mergeCell ref="C127:C130"/>
    <mergeCell ref="B131:E131"/>
    <mergeCell ref="C132:E132"/>
    <mergeCell ref="D133:E133"/>
    <mergeCell ref="B138:E138"/>
    <mergeCell ref="C139:E139"/>
    <mergeCell ref="D140:E140"/>
    <mergeCell ref="C148:E148"/>
    <mergeCell ref="D127:E127"/>
    <mergeCell ref="C135:E135"/>
    <mergeCell ref="D136:E136"/>
    <mergeCell ref="B76:E76"/>
    <mergeCell ref="C77:E77"/>
    <mergeCell ref="D78:E78"/>
  </mergeCells>
  <phoneticPr fontId="4"/>
  <conditionalFormatting sqref="G168:H168">
    <cfRule type="expression" dxfId="0" priority="1">
      <formula>G168=""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0" fitToHeight="0" orientation="portrait" blackAndWhite="1" cellComments="asDisplayed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2021-03-24T00:37:17Z</dcterms:created>
  <dcterms:modified xsi:type="dcterms:W3CDTF">2026-02-17T04:47:29Z</dcterms:modified>
</cp:coreProperties>
</file>